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50" tabRatio="657" activeTab="4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Sheets'!$A$4:$I$60</definedName>
    <definedName name="_xlnm.Print_Area" localSheetId="2">'Cash Flow'!$A$2:$F$54</definedName>
    <definedName name="_xlnm.Print_Area" localSheetId="0">'Income Statements'!$A$1:$J$55</definedName>
    <definedName name="_xlnm.Print_Area" localSheetId="4">'Note'!$A$3:$I$224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G31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J31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<sst xmlns="http://schemas.openxmlformats.org/spreadsheetml/2006/main" count="347" uniqueCount="273">
  <si>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</si>
  <si>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</si>
  <si>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</si>
  <si>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</si>
  <si>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</si>
  <si>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</si>
  <si>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</si>
  <si>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</si>
  <si>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</si>
  <si>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</si>
  <si>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</si>
  <si>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</si>
  <si>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</si>
  <si>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</si>
  <si>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</si>
  <si>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</si>
  <si>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</si>
  <si>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</si>
  <si>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</si>
  <si>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</si>
  <si>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</si>
  <si>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</si>
  <si>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>(Unaudited)</t>
  </si>
  <si>
    <t>Current Quarter</t>
  </si>
  <si>
    <t>Inventories</t>
  </si>
  <si>
    <t>Trade Payables</t>
  </si>
  <si>
    <t>Bank Borrowings</t>
  </si>
  <si>
    <t>Trade Receivables</t>
  </si>
  <si>
    <t>Other Receivables</t>
  </si>
  <si>
    <t>Property, Plant and Equipment</t>
  </si>
  <si>
    <t>Share Capital</t>
  </si>
  <si>
    <t>Reserves</t>
  </si>
  <si>
    <t>-  Share Premium</t>
  </si>
  <si>
    <t>-  Revaluation Reserve</t>
  </si>
  <si>
    <t>-  Retained Profit</t>
  </si>
  <si>
    <t>Deferred Taxation</t>
  </si>
  <si>
    <t>Share</t>
  </si>
  <si>
    <t>Capital</t>
  </si>
  <si>
    <t>Reserve</t>
  </si>
  <si>
    <t>Retained</t>
  </si>
  <si>
    <t>Profit</t>
  </si>
  <si>
    <t>Total</t>
  </si>
  <si>
    <t>(Cumulative)</t>
  </si>
  <si>
    <t>ended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</si>
  <si>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</si>
  <si>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</si>
  <si>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</si>
  <si>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</si>
  <si>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</si>
  <si>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</si>
  <si>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</si>
  <si>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</si>
  <si>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</si>
  <si>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</si>
  <si>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</si>
  <si>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</si>
  <si>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</si>
  <si>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</si>
  <si>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</si>
  <si>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>7.  Dividends Paid</t>
  </si>
  <si>
    <t>8.  Segmental Reporting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</si>
  <si>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</si>
  <si>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</si>
  <si>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</si>
  <si>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</si>
  <si>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</si>
  <si>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</si>
  <si>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</si>
  <si>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</si>
  <si>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</si>
  <si>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</si>
  <si>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>NOTES TO THE INTERIM FINANCIAL REPORT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</si>
  <si>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</si>
  <si>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</si>
  <si>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</si>
  <si>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</si>
  <si>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</si>
  <si>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</si>
  <si>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</si>
  <si>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</si>
  <si>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</si>
  <si>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>21.  Corporate Proposals</t>
  </si>
  <si>
    <t>22.  Borrowings and Debts Securities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</si>
  <si>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</si>
  <si>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</si>
  <si>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</si>
  <si>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</si>
  <si>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</si>
  <si>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</si>
  <si>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</si>
  <si>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>26.  Earnings Per Share (EPS)</t>
  </si>
  <si>
    <t>(a)  Basic EPS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</si>
  <si>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</si>
  <si>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</si>
  <si>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</si>
  <si>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</si>
  <si>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</si>
  <si>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</si>
  <si>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</si>
  <si>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 xml:space="preserve">Tax paid </t>
  </si>
  <si>
    <t>Adjustment for non - cash items :-</t>
  </si>
  <si>
    <t xml:space="preserve"> </t>
  </si>
  <si>
    <t>Interest  Income</t>
  </si>
  <si>
    <t>Interest  Paid</t>
  </si>
  <si>
    <t>Interest  Expenses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</si>
  <si>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</si>
  <si>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</si>
  <si>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</si>
  <si>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</si>
  <si>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</si>
  <si>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</si>
  <si>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Condensed Consolidated Income Statement</t>
  </si>
  <si>
    <t>Net Other Operating Income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</si>
  <si>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</si>
  <si>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</si>
  <si>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</si>
  <si>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</si>
  <si>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</si>
  <si>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      Taxation payable for  current  quarter</t>
  </si>
  <si>
    <t>1.  Basis  Of Preparation</t>
  </si>
  <si>
    <t>2.  Audit Report of Preceding Annual Financial Statements</t>
  </si>
  <si>
    <t>&lt;---- Attributable  to equity  holders  of  the  parent --------------&gt;</t>
  </si>
  <si>
    <t xml:space="preserve">Share </t>
  </si>
  <si>
    <t>Revaluation</t>
  </si>
  <si>
    <t>Premium</t>
  </si>
  <si>
    <t xml:space="preserve">     There  was  no dividend  paid  during  the  quarter.</t>
  </si>
  <si>
    <t>Condensed Consolidated Cash Flow Statement</t>
  </si>
  <si>
    <t>Net cash (used in) investing activities</t>
  </si>
  <si>
    <t>Short-term  deposit  with licensed bank</t>
  </si>
  <si>
    <t>Property,plant and equipment  written  off</t>
  </si>
  <si>
    <t>Property,plant and equipment  written off</t>
  </si>
  <si>
    <t>Depreciation of  property,plant and  equipment</t>
  </si>
  <si>
    <t>Condensed Consolidated Statement of Changes in Equity</t>
  </si>
  <si>
    <t>The Condensed Consolidated Statement of Changes in Equity should be read in conjunction</t>
  </si>
  <si>
    <t xml:space="preserve">Condensed Consolidated Balance Sheet  </t>
  </si>
  <si>
    <t>Non-Current Assets</t>
  </si>
  <si>
    <t>Total  Assets</t>
  </si>
  <si>
    <t>EQUITY AND  LIABILITIES</t>
  </si>
  <si>
    <t>Non-Current Liability</t>
  </si>
  <si>
    <t>Total  Liabilities</t>
  </si>
  <si>
    <t>TOTAL EQUITY AND  LIABILITIES</t>
  </si>
  <si>
    <t>Net asset per share (RM)</t>
  </si>
  <si>
    <t>Quarterly Report  On Consolidated Result</t>
  </si>
  <si>
    <t>As At End Of</t>
  </si>
  <si>
    <t>As At  Preceding</t>
  </si>
  <si>
    <t>Financial Year End</t>
  </si>
  <si>
    <t xml:space="preserve">Other Operating Expenses </t>
  </si>
  <si>
    <t>The Condensed Consolidated Cash Flow Statement should be read in conjunction with the Audited</t>
  </si>
  <si>
    <t xml:space="preserve">      There  were  no  material  subsequent  events.</t>
  </si>
  <si>
    <t>Secured  Short Term  Borrowings :-</t>
  </si>
  <si>
    <t>RM'000</t>
  </si>
  <si>
    <t>Bank Overdraft</t>
  </si>
  <si>
    <t xml:space="preserve">     No segmental analysis is prepared as the Group is primarily operating in the manufacture of wires  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</si>
  <si>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</si>
  <si>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</si>
  <si>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</si>
  <si>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</si>
  <si>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</si>
  <si>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 xml:space="preserve">The Condensed Consolidated Income Statement should be read in conjunction with the Audited  </t>
  </si>
  <si>
    <t>Prepaid Lease  Payments</t>
  </si>
  <si>
    <t>Amortisation  of  Prepaid  Lease Payments</t>
  </si>
  <si>
    <t xml:space="preserve">     The  interim  financial  report  is  unaudited  and  has  been  prepared  in  compliance  with FRS 134,</t>
  </si>
  <si>
    <t>nil</t>
  </si>
  <si>
    <t>The Condensed Consolidated Balance Sheet should be read in conjunction with the Audited</t>
  </si>
  <si>
    <t>Individual</t>
  </si>
  <si>
    <t>Quarter</t>
  </si>
  <si>
    <t xml:space="preserve">     There were no issuance, cancellations, repurchases, resale and repayments of debt and equity </t>
  </si>
  <si>
    <t xml:space="preserve">     securities during the current financial period.</t>
  </si>
  <si>
    <t>Gross Profit</t>
  </si>
  <si>
    <t xml:space="preserve">Equity attributable to  equity  holders  of  the  parent </t>
  </si>
  <si>
    <t xml:space="preserve">Profit / (Loss) </t>
  </si>
  <si>
    <t>Profit / (Loss)  after tax</t>
  </si>
  <si>
    <t xml:space="preserve">      There were no corporate proposals announced but not completed at the date of this report.</t>
  </si>
  <si>
    <t xml:space="preserve">     The auditors' report on the preceding annual financial statements was not subject to any qualification.</t>
  </si>
  <si>
    <t xml:space="preserve">     and  cables  for  harnessing  and electronic devices.</t>
  </si>
  <si>
    <t>Rental  Income</t>
  </si>
  <si>
    <t xml:space="preserve">      Transfer to /(from) deferred  taxation</t>
  </si>
  <si>
    <t xml:space="preserve">  </t>
  </si>
  <si>
    <t>15.  Comparison with  Immediate  Preceding Quarter's Result</t>
  </si>
  <si>
    <t xml:space="preserve">     and  transactions that  are  significant  to  an  understanding  of  the  changes  in  the  financial </t>
  </si>
  <si>
    <t>Gain in  foreign exchange</t>
  </si>
  <si>
    <t>Net (Loss) before Tax</t>
  </si>
  <si>
    <r>
      <t>Net (loss)</t>
    </r>
    <r>
      <rPr>
        <sz val="10"/>
        <rFont val="Arial"/>
        <family val="0"/>
      </rPr>
      <t xml:space="preserve"> after tax for the period</t>
    </r>
  </si>
  <si>
    <t>Net (loss)  after  tax  for  the period</t>
  </si>
  <si>
    <t>Other Payables</t>
  </si>
  <si>
    <t>Accrued expenses</t>
  </si>
  <si>
    <t>Cash &amp; Cash Equivalents at beginning of  period</t>
  </si>
  <si>
    <t xml:space="preserve">Cash &amp; Cash Equivalents at end of  period </t>
  </si>
  <si>
    <t>Profit/(loss) attributable to shareholder (RM '000)</t>
  </si>
  <si>
    <t xml:space="preserve">     "Interim Financial Reporting" and  Rule  9.22  of  the Listing Requirements  of </t>
  </si>
  <si>
    <t xml:space="preserve">      Group borrowings  as at the end of the reporting period are as  follows:-</t>
  </si>
  <si>
    <t>Operating profit  before changes in working capital</t>
  </si>
  <si>
    <t>Profit /(Loss) from  operation</t>
  </si>
  <si>
    <t>Net cash (used in )  financing activities</t>
  </si>
  <si>
    <t>Share of (profit) / loss  of  an associate  company</t>
  </si>
  <si>
    <t>: (Increase)/ Decrease</t>
  </si>
  <si>
    <t>Net cash flow generated from  operating  activities</t>
  </si>
  <si>
    <t>(Decrease)  in  bank  borrowings</t>
  </si>
  <si>
    <t>Cash generated from operation</t>
  </si>
  <si>
    <t xml:space="preserve">     The   interim   financial   report   should   be  read   in  conjunction  with  the  audited  financial  </t>
  </si>
  <si>
    <t xml:space="preserve">     notes  attached  to   the   interim   financial   statements   provide   an   explanation  of  events  </t>
  </si>
  <si>
    <t xml:space="preserve">     The  interim  financial   statements   have  been  prepared  in accordance with the accounting policies</t>
  </si>
  <si>
    <t>31.12.2008</t>
  </si>
  <si>
    <t>Share  of  profit / (loss)  of  associated company</t>
  </si>
  <si>
    <t>(Audited)</t>
  </si>
  <si>
    <t xml:space="preserve">      some  new  products  with  higher  profitability  so  as  to  improve  our  financial  performance.</t>
  </si>
  <si>
    <t xml:space="preserve">      there were no new  material  investments as at the end of the reporting period.</t>
  </si>
  <si>
    <t>Weighted average number of ordinary shares ('000)</t>
  </si>
  <si>
    <t>Financial Statement of  the  Group for the year ended 31st December , 2008</t>
  </si>
  <si>
    <t>Financial Statement of the Group for the year ended 31st December , 2008</t>
  </si>
  <si>
    <t>(Unaudited )</t>
  </si>
  <si>
    <t>Financial Statement of  the  Group  for the year ended  31st  December, 2008</t>
  </si>
  <si>
    <t>Balance as of 1st January , 2009</t>
  </si>
  <si>
    <t>Balance as of  1st January, 2008</t>
  </si>
  <si>
    <t>with the Audited Financial Statement of  the  Group for the year ended 31st December, 2008</t>
  </si>
  <si>
    <t xml:space="preserve">     statements   of   the  Group   for   the   year   ended  31  December  2008. These  explanatory </t>
  </si>
  <si>
    <t xml:space="preserve">     position  and  performance  of  the Group   since  the  year  ended 31 December 2008.</t>
  </si>
  <si>
    <t>Bad  Debts  Recovered</t>
  </si>
  <si>
    <t xml:space="preserve">      measures  to  improve the group's marketing  strategy ,strict costs  control measures  and  find</t>
  </si>
  <si>
    <t xml:space="preserve">     FRS 8</t>
  </si>
  <si>
    <t xml:space="preserve">     FRS 4</t>
  </si>
  <si>
    <t xml:space="preserve">     FRS 7</t>
  </si>
  <si>
    <t xml:space="preserve">     FRS 139</t>
  </si>
  <si>
    <t xml:space="preserve">   Disclosures</t>
  </si>
  <si>
    <t>For The Period  Ended 30th June,2009</t>
  </si>
  <si>
    <t>30.06.09</t>
  </si>
  <si>
    <t>30.06.2009</t>
  </si>
  <si>
    <t>For Second Quarter Ended 30th June, 2009</t>
  </si>
  <si>
    <t>6 months</t>
  </si>
  <si>
    <t>30.06.2008</t>
  </si>
  <si>
    <t>Second Quarter Ended</t>
  </si>
  <si>
    <t>30.06.08</t>
  </si>
  <si>
    <t>For The Six  Months  Ended  30th June, 2009</t>
  </si>
  <si>
    <t>Current 6 months ended 30.06.2009</t>
  </si>
  <si>
    <t>Balance as of 30th June ,2009</t>
  </si>
  <si>
    <t>Preceding Year's 6 months ended 30.06.2008</t>
  </si>
  <si>
    <t>Balance as of  30th June, 2008</t>
  </si>
  <si>
    <t>QUARTERLY REPORT FOR THE FINANCIAL PERIOD ENDED  30th JUNE, 2009</t>
  </si>
  <si>
    <t xml:space="preserve">     There were  no commitment for purchases of property, plant and equipment as at 30th June 2009</t>
  </si>
  <si>
    <t xml:space="preserve">      The Group  had no  contingent  liabilities  and  contingent  assets  as at 30th June 2009</t>
  </si>
  <si>
    <t>SUPERCOMNET  TECHNOLOGIES BERHAD</t>
  </si>
  <si>
    <t>SUPERCOMNET TECHNOLOGIES BERHAD</t>
  </si>
  <si>
    <t>Additional Investment in  Associate  company</t>
  </si>
  <si>
    <t>: Decrease/ (Increase)</t>
  </si>
  <si>
    <t>: Increase</t>
  </si>
  <si>
    <t xml:space="preserve">      compared  to  a  profit  of  RM 0.81 million  for  the  same  quarter of  the  preceding  year.</t>
  </si>
  <si>
    <t xml:space="preserve">      Total  revenue  decreases  by 51%  from  RM 8.75  million  to RM 4.3 million. The decrease  in  sales</t>
  </si>
  <si>
    <t xml:space="preserve">      revenue  of  wire  and  cable  as  well as  wireharnessing  was  a  result  of  poor  demand  from</t>
  </si>
  <si>
    <t xml:space="preserve">      resolution of the directors'  meeting  on   21st   August 2009</t>
  </si>
  <si>
    <t xml:space="preserve">      economic  recession. The  management  had  deployed  part  of  its  workforce  and  operating</t>
  </si>
  <si>
    <t xml:space="preserve">      facility  to  the  associated  company, Supercomal  Medical  Products  Sdn. Bhd. so  as  to  rationalise</t>
  </si>
  <si>
    <t xml:space="preserve">      a loss  after tax  of  RM 0.84  million  for  the immediate preceding quarter .This  improved  performance</t>
  </si>
  <si>
    <t xml:space="preserve">      was  achieved  through  better  deployment  of  production  facility  and  positive  contribution   from</t>
  </si>
  <si>
    <t xml:space="preserve">      the  associate  company.</t>
  </si>
  <si>
    <t xml:space="preserve">      In  view of  the  current  very  challenging economic scenario,  the  management continue  to  explore</t>
  </si>
  <si>
    <t xml:space="preserve">      For   the   quarter   under   review ,  the   group   posted   a   profit   after   tax    of   RM 0.58 million as</t>
  </si>
  <si>
    <t xml:space="preserve">      On a quarter to quarter basis, the Group posted a profit  after tax of RM 0.58 million as compared to </t>
  </si>
  <si>
    <t xml:space="preserve">     adopted in  the financial statements for the year ended 31 December 2008. The  Group  has  not  yet</t>
  </si>
  <si>
    <t xml:space="preserve">      its  production  cost  and  minimise  the  effect  of  business  downturn.</t>
  </si>
  <si>
    <t xml:space="preserve">     Bursa  Malaysia  Securities  Berhad  for  the  ACE  market.</t>
  </si>
  <si>
    <t xml:space="preserve">     adopted the  following  new FRSs and  IC Interpretations  that  have  been  issued  as  at  the  date of</t>
  </si>
  <si>
    <t>:Insurance Contracts</t>
  </si>
  <si>
    <t>:Financial  Instruments :</t>
  </si>
  <si>
    <t>:Operating Segments</t>
  </si>
  <si>
    <t>:Financial  Instruments :  Recognition  and  Measurement</t>
  </si>
  <si>
    <t xml:space="preserve">     IC Interpretation 9      </t>
  </si>
  <si>
    <t>: Reassessment  of  Embedded  Derivatives</t>
  </si>
  <si>
    <t xml:space="preserve">     IC Interpretation 10</t>
  </si>
  <si>
    <t>: Interim  Financial Reporting  and Impairment</t>
  </si>
  <si>
    <t xml:space="preserve">     announcement  but  are  not  yet  effective, and  therefore  have  not  been  applied  by  the  Group.</t>
  </si>
  <si>
    <t xml:space="preserve">     FRS 4 , FRS 8  and  IC Interpretation 9  are  not  relevant  to  the  Group's operations.</t>
  </si>
  <si>
    <t xml:space="preserve">      electronic, electrical and  automotive  industries  which   caused  by  chain  effect  of  the  worldwide  </t>
  </si>
  <si>
    <t>(Formerly known as Supercomal Technologies Berhad)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</si>
</sst>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_(* #,##0.000_);_(* \(#,##0.000\);_(* &quot;-&quot;??_);_(@_)"/>
    <numFmt numFmtId="179" formatCode="#,##0.000000000"/>
    <numFmt numFmtId="180" formatCode="_(* #,##0.0_);_(* \(#,##0.0\);_(* &quot;-&quot;?_);_(@_)"/>
    <numFmt numFmtId="181" formatCode="_(* #,##0.0000_);_(* \(#,##0.0000\);_(* &quot;-&quot;????_);_(@_)"/>
    <numFmt numFmtId="182" formatCode="_(* #,##0.0000_);_(* \(#,##0.0000\);_(* &quot;-&quot;??_);_(@_)"/>
    <numFmt numFmtId="183" formatCode="_(* #,##0.000_);_(* \(#,##0.000\);_(* &quot;-&quot;???_);_(@_)"/>
  </numFmts>
  <fonts count="2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76" fontId="0" fillId="0" borderId="0" xfId="15" applyNumberFormat="1" applyAlignment="1">
      <alignment/>
    </xf>
    <xf numFmtId="176" fontId="0" fillId="0" borderId="5" xfId="15" applyNumberFormat="1" applyBorder="1" applyAlignment="1">
      <alignment/>
    </xf>
    <xf numFmtId="0" fontId="12" fillId="0" borderId="0" xfId="0" applyFont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6" fontId="0" fillId="0" borderId="0" xfId="15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left"/>
    </xf>
    <xf numFmtId="176" fontId="0" fillId="0" borderId="5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0" xfId="15" applyNumberFormat="1" applyAlignment="1">
      <alignment horizontal="center"/>
    </xf>
    <xf numFmtId="176" fontId="0" fillId="0" borderId="0" xfId="15" applyNumberFormat="1" applyFont="1" applyAlignment="1">
      <alignment horizontal="center"/>
    </xf>
    <xf numFmtId="43" fontId="12" fillId="0" borderId="9" xfId="15" applyFont="1" applyBorder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82" fontId="0" fillId="0" borderId="0" xfId="15" applyNumberFormat="1" applyAlignment="1">
      <alignment/>
    </xf>
    <xf numFmtId="43" fontId="0" fillId="0" borderId="0" xfId="15" applyBorder="1" applyAlignment="1">
      <alignment horizontal="center"/>
    </xf>
    <xf numFmtId="43" fontId="0" fillId="0" borderId="6" xfId="15" applyNumberFormat="1" applyBorder="1" applyAlignment="1">
      <alignment horizontal="right"/>
    </xf>
    <xf numFmtId="0" fontId="16" fillId="0" borderId="0" xfId="0" applyFont="1" applyAlignment="1">
      <alignment/>
    </xf>
    <xf numFmtId="43" fontId="12" fillId="0" borderId="6" xfId="15" applyFont="1" applyBorder="1" applyAlignment="1">
      <alignment horizontal="right"/>
    </xf>
    <xf numFmtId="176" fontId="5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5" fillId="0" borderId="0" xfId="15" applyFont="1" applyBorder="1" applyAlignment="1">
      <alignment horizontal="left"/>
    </xf>
    <xf numFmtId="178" fontId="0" fillId="0" borderId="0" xfId="15" applyNumberFormat="1" applyAlignment="1">
      <alignment/>
    </xf>
    <xf numFmtId="43" fontId="0" fillId="0" borderId="0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11" xfId="15" applyNumberFormat="1" applyFont="1" applyBorder="1" applyAlignment="1">
      <alignment/>
    </xf>
    <xf numFmtId="176" fontId="0" fillId="0" borderId="0" xfId="15" applyNumberFormat="1" applyFont="1" applyBorder="1" applyAlignment="1">
      <alignment/>
    </xf>
    <xf numFmtId="176" fontId="0" fillId="0" borderId="11" xfId="15" applyNumberFormat="1" applyFont="1" applyBorder="1" applyAlignment="1" quotePrefix="1">
      <alignment horizontal="right"/>
    </xf>
    <xf numFmtId="182" fontId="0" fillId="0" borderId="0" xfId="15" applyNumberFormat="1" applyFont="1" applyAlignment="1">
      <alignment/>
    </xf>
    <xf numFmtId="176" fontId="0" fillId="0" borderId="12" xfId="15" applyNumberFormat="1" applyFont="1" applyBorder="1" applyAlignment="1">
      <alignment/>
    </xf>
    <xf numFmtId="176" fontId="0" fillId="0" borderId="0" xfId="15" applyNumberFormat="1" applyFont="1" applyBorder="1" applyAlignment="1" quotePrefix="1">
      <alignment horizontal="center"/>
    </xf>
    <xf numFmtId="176" fontId="0" fillId="0" borderId="0" xfId="15" applyNumberFormat="1" applyFon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15" applyNumberFormat="1" applyFont="1" applyAlignment="1" quotePrefix="1">
      <alignment horizontal="right"/>
    </xf>
    <xf numFmtId="3" fontId="0" fillId="0" borderId="11" xfId="0" applyNumberFormat="1" applyFont="1" applyBorder="1" applyAlignment="1" quotePrefix="1">
      <alignment horizontal="center"/>
    </xf>
    <xf numFmtId="3" fontId="0" fillId="0" borderId="11" xfId="0" applyNumberFormat="1" applyFont="1" applyBorder="1" applyAlignment="1">
      <alignment horizontal="center"/>
    </xf>
    <xf numFmtId="176" fontId="0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6" fontId="0" fillId="0" borderId="11" xfId="15" applyNumberFormat="1" applyBorder="1" applyAlignment="1">
      <alignment horizontal="center"/>
    </xf>
    <xf numFmtId="176" fontId="0" fillId="0" borderId="11" xfId="15" applyNumberFormat="1" applyFont="1" applyBorder="1" applyAlignment="1">
      <alignment horizontal="right"/>
    </xf>
    <xf numFmtId="43" fontId="0" fillId="0" borderId="0" xfId="15" applyBorder="1" applyAlignment="1">
      <alignment horizontal="left"/>
    </xf>
    <xf numFmtId="43" fontId="0" fillId="0" borderId="0" xfId="15" applyBorder="1" applyAlignment="1">
      <alignment horizontal="right"/>
    </xf>
    <xf numFmtId="43" fontId="0" fillId="0" borderId="0" xfId="15" applyBorder="1" applyAlignment="1" quotePrefix="1">
      <alignment horizontal="right"/>
    </xf>
    <xf numFmtId="43" fontId="0" fillId="0" borderId="0" xfId="15" applyFont="1" applyBorder="1" applyAlignment="1">
      <alignment/>
    </xf>
    <xf numFmtId="43" fontId="0" fillId="0" borderId="0" xfId="15" applyAlignment="1">
      <alignment horizontal="right"/>
    </xf>
    <xf numFmtId="3" fontId="1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L70"/>
  <sheetViews>
    <sheetView workbookViewId="0" topLeftCell="A1">
      <selection activeCell="A5" sqref="A5"/>
    </sheetView>
  </sheetViews>
  <sheetFormatPr defaultColWidth="9.140625" defaultRowHeight="12.75"/>
  <cols>
    <col min="4" max="4" width="13.140625" style="0" customWidth="1"/>
    <col min="5" max="5" width="6.140625" style="0" customWidth="1"/>
    <col min="6" max="7" width="11.28125" style="84" customWidth="1"/>
    <col min="8" max="8" width="1.421875" style="84" customWidth="1"/>
    <col min="9" max="10" width="11.28125" style="84" customWidth="1"/>
    <col min="11" max="11" width="10.8515625" style="46" bestFit="1" customWidth="1"/>
    <col min="12" max="13" width="15.57421875" style="46" customWidth="1"/>
    <col min="14" max="15" width="13.421875" style="0" customWidth="1"/>
  </cols>
  <sheetData>
    <row r="1" ht="12.75"/>
    <row r="2" ht="12.75"/>
    <row r="3" ht="12.75"/>
    <row r="4" spans="1:10" ht="18.75">
      <c r="A4" s="1" t="s">
        <v>241</v>
      </c>
      <c r="B4" s="2"/>
      <c r="F4" s="87"/>
      <c r="G4" s="87"/>
      <c r="H4" s="87"/>
      <c r="I4" s="87"/>
      <c r="J4" s="87"/>
    </row>
    <row r="5" spans="1:10" ht="15.75">
      <c r="A5" s="3" t="s">
        <v>272</v>
      </c>
      <c r="B5" s="2"/>
      <c r="F5" s="87"/>
      <c r="G5" s="87"/>
      <c r="H5" s="87"/>
      <c r="I5" s="87"/>
      <c r="J5" s="87"/>
    </row>
    <row r="6" spans="1:10" ht="15.75">
      <c r="A6" s="2"/>
      <c r="B6" s="3" t="s">
        <v>0</v>
      </c>
      <c r="F6" s="87"/>
      <c r="G6" s="87"/>
      <c r="H6" s="87"/>
      <c r="I6" s="87"/>
      <c r="J6" s="87"/>
    </row>
    <row r="7" spans="1:10" ht="12.75">
      <c r="A7" s="2"/>
      <c r="B7" s="4" t="s">
        <v>1</v>
      </c>
      <c r="F7" s="87"/>
      <c r="G7" s="87"/>
      <c r="H7" s="87"/>
      <c r="I7" s="87"/>
      <c r="J7" s="87"/>
    </row>
    <row r="8" ht="12.75"/>
    <row r="9" spans="1:6" ht="12.75">
      <c r="A9" s="5" t="s">
        <v>111</v>
      </c>
      <c r="F9" s="60"/>
    </row>
    <row r="10" spans="1:6" ht="12.75">
      <c r="A10" s="5" t="s">
        <v>224</v>
      </c>
      <c r="F10" s="60"/>
    </row>
    <row r="11" ht="12.75">
      <c r="K11" s="64"/>
    </row>
    <row r="12" spans="5:11" ht="12.75">
      <c r="E12" s="9" t="s">
        <v>3</v>
      </c>
      <c r="F12" s="102" t="s">
        <v>2</v>
      </c>
      <c r="G12" s="102"/>
      <c r="I12" s="84" t="s">
        <v>2</v>
      </c>
      <c r="K12" s="64"/>
    </row>
    <row r="13" spans="6:11" ht="12.75">
      <c r="F13" s="84" t="s">
        <v>230</v>
      </c>
      <c r="I13" s="84" t="s">
        <v>4</v>
      </c>
      <c r="K13" s="64"/>
    </row>
    <row r="14" spans="6:11" ht="12.75">
      <c r="F14" s="103" t="s">
        <v>225</v>
      </c>
      <c r="G14" s="103" t="s">
        <v>231</v>
      </c>
      <c r="H14" s="103"/>
      <c r="I14" s="103" t="s">
        <v>225</v>
      </c>
      <c r="J14" s="103" t="s">
        <v>231</v>
      </c>
      <c r="K14" s="64"/>
    </row>
    <row r="15" spans="6:11" ht="12.75">
      <c r="F15" s="102" t="s">
        <v>5</v>
      </c>
      <c r="G15" s="102" t="s">
        <v>5</v>
      </c>
      <c r="I15" s="102" t="s">
        <v>5</v>
      </c>
      <c r="J15" s="102" t="s">
        <v>5</v>
      </c>
      <c r="K15" s="64"/>
    </row>
    <row r="16" ht="12.75">
      <c r="K16" s="64"/>
    </row>
    <row r="17" spans="1:11" ht="12.75">
      <c r="A17" t="s">
        <v>6</v>
      </c>
      <c r="F17" s="104">
        <v>4309</v>
      </c>
      <c r="G17" s="104">
        <v>8749</v>
      </c>
      <c r="H17" s="104"/>
      <c r="I17" s="104">
        <v>8551</v>
      </c>
      <c r="J17" s="104">
        <v>16356</v>
      </c>
      <c r="K17" s="127"/>
    </row>
    <row r="18" spans="1:11" ht="13.5" thickBot="1">
      <c r="A18" t="s">
        <v>7</v>
      </c>
      <c r="F18" s="105">
        <v>-3109</v>
      </c>
      <c r="G18" s="105">
        <v>-7162</v>
      </c>
      <c r="H18" s="105"/>
      <c r="I18" s="105">
        <v>-7573</v>
      </c>
      <c r="J18" s="105">
        <v>-14965</v>
      </c>
      <c r="K18" s="127"/>
    </row>
    <row r="19" spans="1:11" ht="12.75">
      <c r="A19" t="s">
        <v>168</v>
      </c>
      <c r="F19" s="104">
        <f>+F17+F18</f>
        <v>1200</v>
      </c>
      <c r="G19" s="104">
        <f>+G18+G17</f>
        <v>1587</v>
      </c>
      <c r="H19" s="104"/>
      <c r="I19" s="104">
        <f>+I17+I18</f>
        <v>978</v>
      </c>
      <c r="J19" s="104">
        <f>+J18+J17</f>
        <v>1391</v>
      </c>
      <c r="K19" s="127"/>
    </row>
    <row r="20" spans="6:11" ht="12.75">
      <c r="F20" s="104"/>
      <c r="G20" s="85"/>
      <c r="H20" s="104"/>
      <c r="I20" s="85"/>
      <c r="J20" s="85"/>
      <c r="K20" s="127"/>
    </row>
    <row r="21" spans="1:11" ht="12.75">
      <c r="A21" t="s">
        <v>98</v>
      </c>
      <c r="E21" s="9" t="s">
        <v>8</v>
      </c>
      <c r="F21" s="104">
        <v>36</v>
      </c>
      <c r="G21" s="104">
        <v>354</v>
      </c>
      <c r="H21" s="104"/>
      <c r="I21" s="104">
        <v>270</v>
      </c>
      <c r="J21" s="104">
        <v>591</v>
      </c>
      <c r="K21" s="127"/>
    </row>
    <row r="22" spans="1:12" ht="12.75">
      <c r="A22" t="s">
        <v>9</v>
      </c>
      <c r="E22" s="9"/>
      <c r="F22" s="104">
        <v>-749</v>
      </c>
      <c r="G22" s="106">
        <v>-953</v>
      </c>
      <c r="H22" s="104"/>
      <c r="I22" s="104">
        <v>-1713</v>
      </c>
      <c r="J22" s="106">
        <v>-2194</v>
      </c>
      <c r="K22" s="127"/>
      <c r="L22" s="91"/>
    </row>
    <row r="23" spans="1:11" ht="12.75">
      <c r="A23" t="s">
        <v>10</v>
      </c>
      <c r="E23" s="9"/>
      <c r="F23" s="104">
        <v>-88</v>
      </c>
      <c r="G23" s="106">
        <v>-86</v>
      </c>
      <c r="H23" s="104"/>
      <c r="I23" s="104">
        <v>-161</v>
      </c>
      <c r="J23" s="106">
        <v>-178</v>
      </c>
      <c r="K23" s="127"/>
    </row>
    <row r="24" spans="1:11" ht="13.5" thickBot="1">
      <c r="A24" t="s">
        <v>146</v>
      </c>
      <c r="E24" s="9"/>
      <c r="F24" s="105">
        <v>-48</v>
      </c>
      <c r="G24" s="105">
        <v>-45</v>
      </c>
      <c r="H24" s="105"/>
      <c r="I24" s="105">
        <v>-103</v>
      </c>
      <c r="J24" s="105">
        <v>-96</v>
      </c>
      <c r="K24" s="127"/>
    </row>
    <row r="25" spans="1:11" ht="12.75">
      <c r="A25" t="s">
        <v>192</v>
      </c>
      <c r="E25" s="9"/>
      <c r="F25" s="104">
        <f>SUM(F19:F24)</f>
        <v>351</v>
      </c>
      <c r="G25" s="104">
        <f>SUM(G19:G24)</f>
        <v>857</v>
      </c>
      <c r="H25" s="104"/>
      <c r="I25" s="104">
        <f>SUM(I19:I24)</f>
        <v>-729</v>
      </c>
      <c r="J25" s="104">
        <f>SUM(J19:J24)</f>
        <v>-486</v>
      </c>
      <c r="K25" s="127"/>
    </row>
    <row r="26" spans="1:12" ht="12.75">
      <c r="A26" t="s">
        <v>11</v>
      </c>
      <c r="E26" s="9"/>
      <c r="F26" s="104">
        <v>-9</v>
      </c>
      <c r="G26" s="106">
        <v>-24</v>
      </c>
      <c r="H26" s="104"/>
      <c r="I26" s="104">
        <v>-26</v>
      </c>
      <c r="J26" s="106">
        <v>-56</v>
      </c>
      <c r="K26" s="127"/>
      <c r="L26" s="91"/>
    </row>
    <row r="27" spans="5:12" ht="12.75">
      <c r="E27" s="9"/>
      <c r="F27" s="104"/>
      <c r="G27" s="104"/>
      <c r="H27" s="104"/>
      <c r="I27" s="104"/>
      <c r="J27" s="104"/>
      <c r="K27" s="127"/>
      <c r="L27" s="99"/>
    </row>
    <row r="28" spans="1:11" ht="13.5" thickBot="1">
      <c r="A28" t="s">
        <v>203</v>
      </c>
      <c r="E28" s="9"/>
      <c r="F28" s="105">
        <v>240</v>
      </c>
      <c r="G28" s="107">
        <v>-23</v>
      </c>
      <c r="H28" s="105"/>
      <c r="I28" s="105">
        <v>499</v>
      </c>
      <c r="J28" s="107">
        <v>-27</v>
      </c>
      <c r="K28" s="127"/>
    </row>
    <row r="29" spans="1:11" ht="12.75">
      <c r="A29" t="s">
        <v>170</v>
      </c>
      <c r="E29" s="9"/>
      <c r="F29" s="104">
        <f>SUM(F25:F28)</f>
        <v>582</v>
      </c>
      <c r="G29" s="104">
        <f>SUM(G25:G28)</f>
        <v>810</v>
      </c>
      <c r="H29" s="104"/>
      <c r="I29" s="104">
        <f>SUM(I25:I28)</f>
        <v>-256</v>
      </c>
      <c r="J29" s="104">
        <f>SUM(J25:J28)</f>
        <v>-569</v>
      </c>
      <c r="K29" s="127"/>
    </row>
    <row r="30" spans="5:11" ht="12.75">
      <c r="E30" s="9"/>
      <c r="F30" s="104"/>
      <c r="G30" s="104"/>
      <c r="H30" s="104"/>
      <c r="I30" s="108"/>
      <c r="J30" s="104"/>
      <c r="K30" s="127"/>
    </row>
    <row r="31" spans="1:11" ht="13.5" thickBot="1">
      <c r="A31" t="s">
        <v>12</v>
      </c>
      <c r="E31" s="9">
        <v>18</v>
      </c>
      <c r="F31" s="105">
        <v>0</v>
      </c>
      <c r="G31" s="105">
        <v>0</v>
      </c>
      <c r="H31" s="105"/>
      <c r="I31" s="105">
        <v>0</v>
      </c>
      <c r="J31" s="105">
        <v>0</v>
      </c>
      <c r="K31" s="127"/>
    </row>
    <row r="32" spans="1:11" ht="13.5" thickBot="1">
      <c r="A32" t="s">
        <v>171</v>
      </c>
      <c r="F32" s="109">
        <f>SUM(F29:F31)</f>
        <v>582</v>
      </c>
      <c r="G32" s="109">
        <f>+G29+G31</f>
        <v>810</v>
      </c>
      <c r="H32" s="109"/>
      <c r="I32" s="109">
        <f>+I29+I31</f>
        <v>-256</v>
      </c>
      <c r="J32" s="109">
        <f>+J29+J31</f>
        <v>-569</v>
      </c>
      <c r="K32" s="127"/>
    </row>
    <row r="33" spans="6:11" ht="12.75">
      <c r="F33" s="104"/>
      <c r="G33" s="104"/>
      <c r="H33" s="104"/>
      <c r="I33" s="104"/>
      <c r="J33" s="104"/>
      <c r="K33" s="97"/>
    </row>
    <row r="34" spans="1:11" ht="12.75">
      <c r="A34" t="s">
        <v>153</v>
      </c>
      <c r="F34" s="104"/>
      <c r="G34" s="110"/>
      <c r="H34" s="111"/>
      <c r="I34" s="104"/>
      <c r="J34" s="110"/>
      <c r="K34" s="97"/>
    </row>
    <row r="35" spans="1:11" ht="12.75">
      <c r="A35" t="s">
        <v>154</v>
      </c>
      <c r="F35" s="104">
        <f>+F32</f>
        <v>582</v>
      </c>
      <c r="G35" s="111">
        <f>+G32</f>
        <v>810</v>
      </c>
      <c r="H35" s="111">
        <f>+H32</f>
        <v>0</v>
      </c>
      <c r="I35" s="104">
        <f>+I32</f>
        <v>-256</v>
      </c>
      <c r="J35" s="111">
        <f>+J32</f>
        <v>-569</v>
      </c>
      <c r="K35" s="97"/>
    </row>
    <row r="36" spans="1:11" ht="13.5" thickBot="1">
      <c r="A36" t="s">
        <v>155</v>
      </c>
      <c r="F36" s="105">
        <v>0</v>
      </c>
      <c r="G36" s="112">
        <v>0</v>
      </c>
      <c r="H36" s="112">
        <v>0</v>
      </c>
      <c r="I36" s="105">
        <v>0</v>
      </c>
      <c r="J36" s="112">
        <v>0</v>
      </c>
      <c r="K36" s="97"/>
    </row>
    <row r="37" spans="6:11" ht="13.5" thickBot="1">
      <c r="F37" s="105">
        <f>+F35+F36</f>
        <v>582</v>
      </c>
      <c r="G37" s="105">
        <f>SUM(G32:G34)</f>
        <v>810</v>
      </c>
      <c r="H37" s="105"/>
      <c r="I37" s="105">
        <f>SUM(I35:I36)</f>
        <v>-256</v>
      </c>
      <c r="J37" s="105">
        <f>SUM(J32:J34)</f>
        <v>-569</v>
      </c>
      <c r="K37" s="97"/>
    </row>
    <row r="38" spans="6:11" ht="12.75">
      <c r="F38" s="104"/>
      <c r="G38" s="113"/>
      <c r="H38" s="113"/>
      <c r="I38" s="104"/>
      <c r="J38" s="113"/>
      <c r="K38" s="97"/>
    </row>
    <row r="39" spans="1:11" ht="12.75">
      <c r="A39" t="s">
        <v>156</v>
      </c>
      <c r="F39" s="104"/>
      <c r="G39" s="113"/>
      <c r="H39" s="113"/>
      <c r="I39" s="104"/>
      <c r="J39" s="113"/>
      <c r="K39" s="97"/>
    </row>
    <row r="40" spans="1:11" ht="12.75">
      <c r="A40" t="s">
        <v>157</v>
      </c>
      <c r="F40" s="85"/>
      <c r="G40" s="113"/>
      <c r="H40" s="113"/>
      <c r="I40" s="104"/>
      <c r="J40" s="113"/>
      <c r="K40" s="97"/>
    </row>
    <row r="41" spans="1:11" ht="12.75">
      <c r="A41" t="s">
        <v>14</v>
      </c>
      <c r="B41" s="11" t="s">
        <v>15</v>
      </c>
      <c r="E41" t="s">
        <v>13</v>
      </c>
      <c r="F41" s="114">
        <f>+F37/243000*100</f>
        <v>0.23950617283950618</v>
      </c>
      <c r="G41" s="114">
        <f>+G37/243000*100</f>
        <v>0.33333333333333337</v>
      </c>
      <c r="H41" s="114">
        <f>+H37/243000*100</f>
        <v>0</v>
      </c>
      <c r="I41" s="114">
        <f>+I37/243000*100</f>
        <v>-0.10534979423868314</v>
      </c>
      <c r="J41" s="114">
        <f>+J37/243000*100</f>
        <v>-0.23415637860082303</v>
      </c>
      <c r="K41" s="97"/>
    </row>
    <row r="42" spans="2:11" ht="13.5" thickBot="1">
      <c r="B42" s="11" t="s">
        <v>16</v>
      </c>
      <c r="E42" t="s">
        <v>17</v>
      </c>
      <c r="F42" s="112">
        <v>0</v>
      </c>
      <c r="G42" s="115" t="s">
        <v>21</v>
      </c>
      <c r="H42" s="116"/>
      <c r="I42" s="115" t="s">
        <v>21</v>
      </c>
      <c r="J42" s="115" t="s">
        <v>21</v>
      </c>
      <c r="K42" s="97"/>
    </row>
    <row r="43" spans="6:11" ht="12.75">
      <c r="F43" s="113"/>
      <c r="G43" s="113"/>
      <c r="H43" s="113"/>
      <c r="I43" s="113"/>
      <c r="J43" s="113"/>
      <c r="K43" s="97"/>
    </row>
    <row r="44" spans="1:11" ht="12.75">
      <c r="A44" s="5" t="s">
        <v>18</v>
      </c>
      <c r="B44" s="5" t="s">
        <v>112</v>
      </c>
      <c r="F44" s="113"/>
      <c r="G44" s="113"/>
      <c r="H44" s="113"/>
      <c r="I44" s="113"/>
      <c r="J44" s="113"/>
      <c r="K44" s="97"/>
    </row>
    <row r="45" spans="1:12" ht="12.75">
      <c r="A45" t="s">
        <v>130</v>
      </c>
      <c r="F45" s="106">
        <v>-1</v>
      </c>
      <c r="G45" s="106">
        <v>-8</v>
      </c>
      <c r="H45" s="117"/>
      <c r="I45" s="106">
        <v>-4</v>
      </c>
      <c r="J45" s="106">
        <v>-16</v>
      </c>
      <c r="K45" s="97"/>
      <c r="L45" s="91"/>
    </row>
    <row r="46" spans="1:12" ht="12.75">
      <c r="A46" t="s">
        <v>217</v>
      </c>
      <c r="F46" s="106">
        <v>0</v>
      </c>
      <c r="G46" s="106">
        <v>0</v>
      </c>
      <c r="H46" s="117"/>
      <c r="I46" s="106">
        <v>163</v>
      </c>
      <c r="J46" s="106">
        <v>0</v>
      </c>
      <c r="K46" s="97"/>
      <c r="L46" s="91"/>
    </row>
    <row r="47" spans="1:11" ht="12.75">
      <c r="A47" t="s">
        <v>19</v>
      </c>
      <c r="F47" s="106">
        <v>51</v>
      </c>
      <c r="G47" s="106">
        <v>332</v>
      </c>
      <c r="H47" s="104"/>
      <c r="I47" s="106">
        <v>96</v>
      </c>
      <c r="J47" s="106">
        <v>530</v>
      </c>
      <c r="K47" s="97"/>
    </row>
    <row r="48" spans="1:11" ht="12.75">
      <c r="A48" t="s">
        <v>175</v>
      </c>
      <c r="F48" s="106">
        <v>9</v>
      </c>
      <c r="G48" s="106">
        <v>9</v>
      </c>
      <c r="H48" s="104"/>
      <c r="I48" s="106">
        <v>18</v>
      </c>
      <c r="J48" s="106">
        <v>18</v>
      </c>
      <c r="K48" s="97"/>
    </row>
    <row r="49" spans="1:11" ht="12.75">
      <c r="A49" t="s">
        <v>20</v>
      </c>
      <c r="F49" s="106">
        <v>-11</v>
      </c>
      <c r="G49" s="106">
        <v>1</v>
      </c>
      <c r="H49" s="104"/>
      <c r="I49" s="106">
        <v>15</v>
      </c>
      <c r="J49" s="106">
        <v>3</v>
      </c>
      <c r="K49" s="97"/>
    </row>
    <row r="50" spans="1:11" ht="13.5" thickBot="1">
      <c r="A50" t="s">
        <v>180</v>
      </c>
      <c r="F50" s="105">
        <v>-12</v>
      </c>
      <c r="G50" s="105">
        <v>20</v>
      </c>
      <c r="H50" s="105"/>
      <c r="I50" s="105">
        <v>-18</v>
      </c>
      <c r="J50" s="105">
        <v>56</v>
      </c>
      <c r="K50" s="97"/>
    </row>
    <row r="51" spans="6:11" ht="13.5" thickBot="1">
      <c r="F51" s="105">
        <f>SUM(F45:F50)</f>
        <v>36</v>
      </c>
      <c r="G51" s="105">
        <f>SUM(G45:G50)</f>
        <v>354</v>
      </c>
      <c r="H51" s="105"/>
      <c r="I51" s="105">
        <f>SUM(I45:I50)</f>
        <v>270</v>
      </c>
      <c r="J51" s="105">
        <f>SUM(J45:J50)</f>
        <v>591</v>
      </c>
      <c r="K51" s="97"/>
    </row>
    <row r="52" ht="12.75">
      <c r="K52" s="97"/>
    </row>
    <row r="53" ht="12.75">
      <c r="A53" s="5" t="s">
        <v>158</v>
      </c>
    </row>
    <row r="54" ht="12.75">
      <c r="A54" s="5" t="s">
        <v>208</v>
      </c>
    </row>
    <row r="62" spans="4:10" ht="12.75">
      <c r="D62" s="17"/>
      <c r="E62" s="17"/>
      <c r="F62" s="118"/>
      <c r="G62" s="118"/>
      <c r="H62" s="118"/>
      <c r="I62" s="118"/>
      <c r="J62" s="118"/>
    </row>
    <row r="63" spans="4:10" ht="12.75">
      <c r="D63" s="17"/>
      <c r="E63" s="17"/>
      <c r="F63" s="118"/>
      <c r="G63" s="118"/>
      <c r="H63" s="118"/>
      <c r="I63" s="118"/>
      <c r="J63" s="118"/>
    </row>
    <row r="64" spans="4:10" ht="12.75">
      <c r="D64" s="39"/>
      <c r="E64" s="40"/>
      <c r="F64" s="119"/>
      <c r="G64" s="120"/>
      <c r="H64" s="118"/>
      <c r="I64" s="119"/>
      <c r="J64" s="120"/>
    </row>
    <row r="65" spans="4:10" ht="12.75">
      <c r="D65" s="41"/>
      <c r="E65" s="40"/>
      <c r="F65" s="121"/>
      <c r="G65" s="120"/>
      <c r="H65" s="118"/>
      <c r="I65" s="121"/>
      <c r="J65" s="120"/>
    </row>
    <row r="66" spans="4:10" ht="12.75">
      <c r="D66" s="41"/>
      <c r="E66" s="40"/>
      <c r="F66" s="121"/>
      <c r="G66" s="120"/>
      <c r="H66" s="118"/>
      <c r="I66" s="121"/>
      <c r="J66" s="120"/>
    </row>
    <row r="67" spans="4:10" ht="12.75">
      <c r="D67" s="41"/>
      <c r="E67" s="40"/>
      <c r="F67" s="121"/>
      <c r="G67" s="120"/>
      <c r="H67" s="118"/>
      <c r="I67" s="121"/>
      <c r="J67" s="120"/>
    </row>
    <row r="68" spans="4:10" ht="12.75">
      <c r="D68" s="41"/>
      <c r="E68" s="40"/>
      <c r="F68" s="121"/>
      <c r="G68" s="120"/>
      <c r="H68" s="118"/>
      <c r="I68" s="121"/>
      <c r="J68" s="120"/>
    </row>
    <row r="69" spans="4:10" ht="12.75">
      <c r="D69" s="17"/>
      <c r="E69" s="17"/>
      <c r="F69" s="118"/>
      <c r="G69" s="118"/>
      <c r="H69" s="118"/>
      <c r="I69" s="118"/>
      <c r="J69" s="118"/>
    </row>
    <row r="70" spans="4:10" ht="12.75">
      <c r="D70" s="17"/>
      <c r="E70" s="17"/>
      <c r="F70" s="118"/>
      <c r="G70" s="118"/>
      <c r="H70" s="118"/>
      <c r="I70" s="118"/>
      <c r="J70" s="118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79"/>
  <sheetViews>
    <sheetView workbookViewId="0" topLeftCell="A1">
      <selection activeCell="A4" sqref="A4"/>
    </sheetView>
  </sheetViews>
  <sheetFormatPr defaultColWidth="9.140625" defaultRowHeight="12.75"/>
  <cols>
    <col min="1" max="1" width="9.140625" style="9" customWidth="1"/>
    <col min="6" max="6" width="4.8515625" style="0" customWidth="1"/>
    <col min="7" max="7" width="11.00390625" style="49" customWidth="1"/>
    <col min="8" max="8" width="4.7109375" style="0" customWidth="1"/>
    <col min="9" max="9" width="12.8515625" style="0" customWidth="1"/>
    <col min="10" max="10" width="21.8515625" style="46" customWidth="1"/>
    <col min="11" max="11" width="15.8515625" style="0" customWidth="1"/>
  </cols>
  <sheetData>
    <row r="1" ht="12.75">
      <c r="J1" s="64"/>
    </row>
    <row r="2" ht="12.75">
      <c r="J2" s="64"/>
    </row>
    <row r="3" spans="1:10" ht="12.75">
      <c r="A3" s="12"/>
      <c r="J3" s="64"/>
    </row>
    <row r="4" spans="1:10" ht="12.75">
      <c r="A4" s="12"/>
      <c r="J4" s="64"/>
    </row>
    <row r="5" spans="1:10" ht="18.75">
      <c r="A5" s="58" t="s">
        <v>241</v>
      </c>
      <c r="B5" s="2"/>
      <c r="J5" s="64"/>
    </row>
    <row r="6" spans="1:10" ht="15.75">
      <c r="A6" s="133" t="s">
        <v>272</v>
      </c>
      <c r="B6" s="2"/>
      <c r="J6" s="64"/>
    </row>
    <row r="7" spans="1:10" ht="15.75">
      <c r="A7" s="56"/>
      <c r="B7" s="3" t="s">
        <v>0</v>
      </c>
      <c r="J7" s="64"/>
    </row>
    <row r="8" spans="1:10" ht="12.75">
      <c r="A8" s="56"/>
      <c r="B8" s="4" t="s">
        <v>1</v>
      </c>
      <c r="J8" s="64"/>
    </row>
    <row r="9" ht="12.75">
      <c r="J9" s="64"/>
    </row>
    <row r="10" spans="1:10" ht="12.75">
      <c r="A10" s="12" t="s">
        <v>142</v>
      </c>
      <c r="J10" s="64"/>
    </row>
    <row r="11" spans="1:10" ht="12.75">
      <c r="A11" s="12" t="s">
        <v>227</v>
      </c>
      <c r="J11" s="64"/>
    </row>
    <row r="12" spans="1:10" ht="12.75">
      <c r="A12" s="12" t="s">
        <v>134</v>
      </c>
      <c r="I12" t="s">
        <v>101</v>
      </c>
      <c r="J12" s="64"/>
    </row>
    <row r="13" spans="1:11" ht="12.75">
      <c r="A13"/>
      <c r="F13" s="12" t="s">
        <v>22</v>
      </c>
      <c r="G13" s="74"/>
      <c r="H13" s="12" t="s">
        <v>204</v>
      </c>
      <c r="J13" s="98"/>
      <c r="K13" s="12"/>
    </row>
    <row r="14" spans="1:11" ht="12.75">
      <c r="A14"/>
      <c r="E14" s="9" t="s">
        <v>3</v>
      </c>
      <c r="F14" s="10" t="s">
        <v>143</v>
      </c>
      <c r="G14" s="74"/>
      <c r="H14" s="10" t="s">
        <v>144</v>
      </c>
      <c r="J14" s="124"/>
      <c r="K14" s="10"/>
    </row>
    <row r="15" spans="1:11" ht="12.75">
      <c r="A15"/>
      <c r="F15" s="10" t="s">
        <v>23</v>
      </c>
      <c r="G15" s="74"/>
      <c r="H15" s="10" t="s">
        <v>145</v>
      </c>
      <c r="J15" s="124"/>
      <c r="K15" s="10"/>
    </row>
    <row r="16" spans="1:11" ht="12.75">
      <c r="A16"/>
      <c r="F16" s="10" t="s">
        <v>226</v>
      </c>
      <c r="G16" s="74"/>
      <c r="H16" s="10" t="s">
        <v>202</v>
      </c>
      <c r="J16" s="124"/>
      <c r="K16" s="10"/>
    </row>
    <row r="17" spans="1:11" ht="12.75">
      <c r="A17"/>
      <c r="F17" s="10" t="s">
        <v>5</v>
      </c>
      <c r="G17" s="74"/>
      <c r="H17" s="10" t="s">
        <v>5</v>
      </c>
      <c r="J17" s="124"/>
      <c r="K17" s="10"/>
    </row>
    <row r="18" spans="1:10" ht="12.75">
      <c r="A18" s="5" t="s">
        <v>113</v>
      </c>
      <c r="J18" s="64"/>
    </row>
    <row r="19" spans="1:10" ht="12.75">
      <c r="A19" s="5" t="s">
        <v>135</v>
      </c>
      <c r="D19" s="94"/>
      <c r="J19" s="64"/>
    </row>
    <row r="20" spans="1:11" ht="12.75">
      <c r="A20" t="s">
        <v>29</v>
      </c>
      <c r="D20" s="129"/>
      <c r="F20" s="14"/>
      <c r="G20" s="75">
        <v>10027</v>
      </c>
      <c r="H20" s="35"/>
      <c r="I20" s="22">
        <v>10804</v>
      </c>
      <c r="J20" s="64"/>
      <c r="K20" s="20"/>
    </row>
    <row r="21" spans="1:11" ht="12.75">
      <c r="A21" t="s">
        <v>159</v>
      </c>
      <c r="D21" s="129"/>
      <c r="F21" s="15"/>
      <c r="G21" s="76">
        <v>2481</v>
      </c>
      <c r="H21" s="17"/>
      <c r="I21" s="23">
        <v>2508</v>
      </c>
      <c r="J21" s="64"/>
      <c r="K21" s="20"/>
    </row>
    <row r="22" spans="1:11" ht="12.75">
      <c r="A22" t="s">
        <v>97</v>
      </c>
      <c r="D22" s="129"/>
      <c r="F22" s="16"/>
      <c r="G22" s="77">
        <v>912</v>
      </c>
      <c r="H22" s="18"/>
      <c r="I22" s="24">
        <v>163</v>
      </c>
      <c r="J22" s="64"/>
      <c r="K22" s="20"/>
    </row>
    <row r="23" spans="1:11" ht="12.75">
      <c r="A23"/>
      <c r="D23" s="129"/>
      <c r="G23" s="78">
        <f>SUM(G20:G22)</f>
        <v>13420</v>
      </c>
      <c r="I23" s="8">
        <f>SUM(I20:I22)</f>
        <v>13475</v>
      </c>
      <c r="J23" s="64"/>
      <c r="K23" s="8"/>
    </row>
    <row r="24" spans="1:11" ht="12.75">
      <c r="A24" s="5" t="s">
        <v>114</v>
      </c>
      <c r="D24" s="129"/>
      <c r="G24" s="78"/>
      <c r="I24" s="8"/>
      <c r="J24" s="64"/>
      <c r="K24" s="8"/>
    </row>
    <row r="25" spans="1:11" ht="12.75">
      <c r="A25" t="s">
        <v>24</v>
      </c>
      <c r="D25" s="129"/>
      <c r="F25" s="14"/>
      <c r="G25" s="75">
        <v>11744</v>
      </c>
      <c r="H25" s="35"/>
      <c r="I25" s="22">
        <v>11440</v>
      </c>
      <c r="J25" s="64"/>
      <c r="K25" s="20"/>
    </row>
    <row r="26" spans="1:11" ht="12.75">
      <c r="A26" t="s">
        <v>27</v>
      </c>
      <c r="D26" s="129"/>
      <c r="F26" s="15"/>
      <c r="G26" s="76">
        <v>4548</v>
      </c>
      <c r="H26" s="17"/>
      <c r="I26" s="23">
        <v>7356</v>
      </c>
      <c r="J26" s="64"/>
      <c r="K26" s="20"/>
    </row>
    <row r="27" spans="1:11" ht="12.75">
      <c r="A27" t="s">
        <v>28</v>
      </c>
      <c r="D27" s="129"/>
      <c r="F27" s="15"/>
      <c r="G27" s="76">
        <v>806</v>
      </c>
      <c r="H27" s="17"/>
      <c r="I27" s="23">
        <v>1279</v>
      </c>
      <c r="J27" s="64"/>
      <c r="K27" s="20"/>
    </row>
    <row r="28" spans="1:11" ht="12.75">
      <c r="A28" t="s">
        <v>117</v>
      </c>
      <c r="D28" s="129"/>
      <c r="F28" s="15"/>
      <c r="G28" s="76">
        <v>657</v>
      </c>
      <c r="H28" s="17"/>
      <c r="I28" s="23">
        <v>371</v>
      </c>
      <c r="J28" s="64"/>
      <c r="K28" s="20"/>
    </row>
    <row r="29" spans="1:12" ht="12.75">
      <c r="A29" t="s">
        <v>128</v>
      </c>
      <c r="D29" s="129"/>
      <c r="F29" s="15"/>
      <c r="G29" s="76">
        <v>3001</v>
      </c>
      <c r="H29" s="17"/>
      <c r="I29" s="23">
        <v>269</v>
      </c>
      <c r="J29" s="64"/>
      <c r="K29" s="20"/>
      <c r="L29" s="8"/>
    </row>
    <row r="30" spans="1:11" ht="12.75">
      <c r="A30" t="s">
        <v>116</v>
      </c>
      <c r="D30" s="129"/>
      <c r="F30" s="16"/>
      <c r="G30" s="77">
        <v>3118</v>
      </c>
      <c r="H30" s="18"/>
      <c r="I30" s="24">
        <v>3680</v>
      </c>
      <c r="J30" s="64"/>
      <c r="K30" s="20"/>
    </row>
    <row r="31" spans="1:11" ht="12.75">
      <c r="A31"/>
      <c r="D31" s="129"/>
      <c r="G31" s="8">
        <f>SUM(G25:G30)</f>
        <v>23874</v>
      </c>
      <c r="I31" s="8">
        <f>SUM(I25:I30)</f>
        <v>24395</v>
      </c>
      <c r="J31" s="64"/>
      <c r="K31" s="8"/>
    </row>
    <row r="32" spans="1:11" ht="13.5" thickBot="1">
      <c r="A32" t="s">
        <v>136</v>
      </c>
      <c r="D32" s="129"/>
      <c r="F32" s="21"/>
      <c r="G32" s="79">
        <f>+G31+G23</f>
        <v>37294</v>
      </c>
      <c r="H32" s="25"/>
      <c r="I32" s="25">
        <f>+I31+I23</f>
        <v>37870</v>
      </c>
      <c r="J32" s="64"/>
      <c r="K32" s="8"/>
    </row>
    <row r="33" spans="1:11" ht="13.5" thickTop="1">
      <c r="A33"/>
      <c r="D33" s="129"/>
      <c r="G33" s="78"/>
      <c r="I33" s="8"/>
      <c r="J33" s="64"/>
      <c r="K33" s="8"/>
    </row>
    <row r="34" spans="1:11" ht="12.75">
      <c r="A34" s="5" t="s">
        <v>137</v>
      </c>
      <c r="D34" s="129"/>
      <c r="G34" s="78"/>
      <c r="I34" s="8"/>
      <c r="J34" s="64"/>
      <c r="K34" s="8"/>
    </row>
    <row r="35" spans="1:11" ht="12.75">
      <c r="A35" s="33" t="s">
        <v>169</v>
      </c>
      <c r="B35" s="33"/>
      <c r="C35" s="33"/>
      <c r="D35" s="129"/>
      <c r="E35" s="33"/>
      <c r="F35" s="33"/>
      <c r="G35" s="78"/>
      <c r="I35" s="8"/>
      <c r="J35" s="64"/>
      <c r="K35" s="8"/>
    </row>
    <row r="36" spans="1:11" ht="12.75">
      <c r="A36" t="s">
        <v>30</v>
      </c>
      <c r="D36" s="129"/>
      <c r="F36" s="17"/>
      <c r="G36" s="80">
        <v>24300</v>
      </c>
      <c r="H36" s="17"/>
      <c r="I36" s="20">
        <v>24300</v>
      </c>
      <c r="J36" s="64"/>
      <c r="K36" s="8"/>
    </row>
    <row r="37" spans="1:11" ht="12.75">
      <c r="A37" t="s">
        <v>31</v>
      </c>
      <c r="B37" s="11" t="s">
        <v>32</v>
      </c>
      <c r="D37" s="129"/>
      <c r="F37" s="17"/>
      <c r="G37" s="80">
        <v>5937</v>
      </c>
      <c r="H37" s="17"/>
      <c r="I37" s="20">
        <v>5937</v>
      </c>
      <c r="J37" s="64"/>
      <c r="K37" s="8"/>
    </row>
    <row r="38" spans="1:11" ht="12.75">
      <c r="A38"/>
      <c r="B38" s="11" t="s">
        <v>33</v>
      </c>
      <c r="D38" s="129"/>
      <c r="F38" s="17"/>
      <c r="G38" s="80">
        <v>1503</v>
      </c>
      <c r="H38" s="17"/>
      <c r="I38" s="20">
        <v>1503</v>
      </c>
      <c r="J38" s="64"/>
      <c r="K38" s="8"/>
    </row>
    <row r="39" spans="1:11" ht="12.75">
      <c r="A39"/>
      <c r="B39" s="11" t="s">
        <v>34</v>
      </c>
      <c r="D39" s="129"/>
      <c r="E39" s="8"/>
      <c r="F39" s="18"/>
      <c r="G39" s="81">
        <v>2297</v>
      </c>
      <c r="H39" s="18"/>
      <c r="I39" s="26">
        <v>2553</v>
      </c>
      <c r="J39" s="64"/>
      <c r="K39" s="20"/>
    </row>
    <row r="40" spans="1:11" ht="12.75">
      <c r="A40"/>
      <c r="D40" s="129"/>
      <c r="F40" s="18"/>
      <c r="G40" s="81">
        <f>SUM(G36:G39)</f>
        <v>34037</v>
      </c>
      <c r="H40" s="18"/>
      <c r="I40" s="26">
        <f>SUM(I36:I39)</f>
        <v>34293</v>
      </c>
      <c r="J40" s="64"/>
      <c r="K40" s="20"/>
    </row>
    <row r="41" spans="1:11" ht="12.75">
      <c r="A41"/>
      <c r="D41" s="129"/>
      <c r="F41" s="17"/>
      <c r="G41" s="80"/>
      <c r="H41" s="17"/>
      <c r="I41" s="20"/>
      <c r="J41" s="64"/>
      <c r="K41" s="20"/>
    </row>
    <row r="42" spans="1:11" ht="12.75">
      <c r="A42" s="5" t="s">
        <v>138</v>
      </c>
      <c r="D42" s="129"/>
      <c r="G42" s="78"/>
      <c r="I42" s="8"/>
      <c r="J42" s="64"/>
      <c r="K42" s="8"/>
    </row>
    <row r="43" spans="1:11" ht="12.75">
      <c r="A43" t="s">
        <v>35</v>
      </c>
      <c r="D43" s="129"/>
      <c r="F43" s="18"/>
      <c r="G43" s="81">
        <v>1129</v>
      </c>
      <c r="H43" s="18"/>
      <c r="I43" s="26">
        <v>1129</v>
      </c>
      <c r="J43" s="64"/>
      <c r="K43" s="20"/>
    </row>
    <row r="44" spans="1:11" ht="12.75">
      <c r="A44"/>
      <c r="D44" s="129"/>
      <c r="F44" s="18"/>
      <c r="G44" s="81">
        <f>SUM(G43:G43)</f>
        <v>1129</v>
      </c>
      <c r="H44" s="18"/>
      <c r="I44" s="26">
        <f>SUM(I43:I43)</f>
        <v>1129</v>
      </c>
      <c r="J44" s="64"/>
      <c r="K44" s="20"/>
    </row>
    <row r="45" spans="1:11" ht="12.75">
      <c r="A45"/>
      <c r="D45" s="129"/>
      <c r="F45" s="17"/>
      <c r="G45" s="80"/>
      <c r="H45" s="17"/>
      <c r="I45" s="20"/>
      <c r="J45" s="64"/>
      <c r="K45" s="20"/>
    </row>
    <row r="46" spans="1:11" ht="12.75">
      <c r="A46" s="5" t="s">
        <v>115</v>
      </c>
      <c r="D46" s="129"/>
      <c r="G46" s="78"/>
      <c r="I46" s="8"/>
      <c r="J46" s="64"/>
      <c r="K46" s="8"/>
    </row>
    <row r="47" spans="1:11" ht="12.75">
      <c r="A47" t="s">
        <v>25</v>
      </c>
      <c r="D47" s="129"/>
      <c r="F47" s="14"/>
      <c r="G47" s="75">
        <v>1431</v>
      </c>
      <c r="H47" s="35"/>
      <c r="I47" s="88">
        <v>798</v>
      </c>
      <c r="J47" s="64"/>
      <c r="K47" s="20"/>
    </row>
    <row r="48" spans="1:11" ht="12.75">
      <c r="A48" t="s">
        <v>184</v>
      </c>
      <c r="D48" s="129"/>
      <c r="F48" s="15"/>
      <c r="G48" s="76">
        <v>216</v>
      </c>
      <c r="H48" s="17"/>
      <c r="I48" s="89">
        <v>299</v>
      </c>
      <c r="J48" s="92"/>
      <c r="K48" s="20"/>
    </row>
    <row r="49" spans="1:11" ht="12.75" hidden="1">
      <c r="A49" t="s">
        <v>12</v>
      </c>
      <c r="D49" s="129"/>
      <c r="F49" s="15"/>
      <c r="G49" s="76"/>
      <c r="H49" s="17"/>
      <c r="I49" s="89"/>
      <c r="J49" s="92"/>
      <c r="K49" s="20"/>
    </row>
    <row r="50" spans="1:11" ht="12.75">
      <c r="A50" t="s">
        <v>185</v>
      </c>
      <c r="D50" s="129"/>
      <c r="F50" s="15"/>
      <c r="G50" s="76">
        <v>481</v>
      </c>
      <c r="H50" s="17"/>
      <c r="I50" s="89">
        <v>533</v>
      </c>
      <c r="J50" s="92"/>
      <c r="K50" s="20"/>
    </row>
    <row r="51" spans="1:11" ht="12.75">
      <c r="A51" t="s">
        <v>26</v>
      </c>
      <c r="D51" s="129"/>
      <c r="E51" s="9">
        <v>22</v>
      </c>
      <c r="F51" s="16"/>
      <c r="G51" s="67">
        <v>0</v>
      </c>
      <c r="H51" s="17"/>
      <c r="I51" s="90">
        <v>818</v>
      </c>
      <c r="J51" s="64"/>
      <c r="K51" s="20"/>
    </row>
    <row r="52" spans="1:11" ht="12.75">
      <c r="A52"/>
      <c r="D52" s="129"/>
      <c r="F52" s="18"/>
      <c r="G52" s="81">
        <f>SUM(G47:G51)</f>
        <v>2128</v>
      </c>
      <c r="H52" s="13"/>
      <c r="I52" s="19">
        <f>SUM(I47:I51)</f>
        <v>2448</v>
      </c>
      <c r="J52" s="64"/>
      <c r="K52" s="20"/>
    </row>
    <row r="53" spans="1:11" ht="12.75">
      <c r="A53" s="33" t="s">
        <v>139</v>
      </c>
      <c r="C53" s="94"/>
      <c r="D53" s="129"/>
      <c r="F53" s="13"/>
      <c r="G53" s="82">
        <f>+G52+G44</f>
        <v>3257</v>
      </c>
      <c r="H53" s="19"/>
      <c r="I53" s="19">
        <f>+I52+I44</f>
        <v>3577</v>
      </c>
      <c r="J53" s="64"/>
      <c r="K53" s="20"/>
    </row>
    <row r="54" spans="1:11" ht="13.5" thickBot="1">
      <c r="A54" s="5" t="s">
        <v>140</v>
      </c>
      <c r="D54" s="129"/>
      <c r="F54" s="21"/>
      <c r="G54" s="79">
        <f>+G53+G40</f>
        <v>37294</v>
      </c>
      <c r="H54" s="25"/>
      <c r="I54" s="25">
        <f>+I53+I40</f>
        <v>37870</v>
      </c>
      <c r="J54" s="64"/>
      <c r="K54" s="20"/>
    </row>
    <row r="55" spans="1:11" ht="13.5" thickTop="1">
      <c r="A55" s="5"/>
      <c r="D55" s="129"/>
      <c r="F55" s="17"/>
      <c r="G55" s="80"/>
      <c r="H55" s="20"/>
      <c r="I55" s="20"/>
      <c r="J55" s="64"/>
      <c r="K55" s="20"/>
    </row>
    <row r="56" spans="1:11" ht="13.5" thickBot="1">
      <c r="A56" t="s">
        <v>141</v>
      </c>
      <c r="D56" s="129"/>
      <c r="F56" s="21"/>
      <c r="G56" s="95">
        <f>G40/243000</f>
        <v>0.14006995884773663</v>
      </c>
      <c r="H56" s="21"/>
      <c r="I56" s="93">
        <f>+I40/243000</f>
        <v>0.14112345679012345</v>
      </c>
      <c r="J56" s="125"/>
      <c r="K56" s="44"/>
    </row>
    <row r="57" spans="1:11" ht="13.5" thickTop="1">
      <c r="A57" s="57"/>
      <c r="F57" s="17"/>
      <c r="G57" s="83"/>
      <c r="H57" s="17"/>
      <c r="I57" s="44"/>
      <c r="J57" s="126"/>
      <c r="K57" s="44"/>
    </row>
    <row r="58" spans="1:10" ht="12.75">
      <c r="A58" s="12" t="s">
        <v>163</v>
      </c>
      <c r="J58" s="64"/>
    </row>
    <row r="59" spans="1:10" ht="12.75">
      <c r="A59" s="12" t="s">
        <v>209</v>
      </c>
      <c r="J59" s="64"/>
    </row>
    <row r="60" ht="12.75">
      <c r="J60" s="64"/>
    </row>
    <row r="67" spans="10:11" ht="24.75" customHeight="1">
      <c r="J67" s="64"/>
      <c r="K67" s="17"/>
    </row>
    <row r="68" spans="10:11" ht="24.75" customHeight="1">
      <c r="J68" s="64"/>
      <c r="K68" s="17"/>
    </row>
    <row r="69" spans="10:11" ht="24.75" customHeight="1">
      <c r="J69" s="64"/>
      <c r="K69" s="64"/>
    </row>
    <row r="70" spans="10:11" ht="24.75" customHeight="1">
      <c r="J70" s="64"/>
      <c r="K70" s="64"/>
    </row>
    <row r="71" spans="10:11" ht="24.75" customHeight="1">
      <c r="J71" s="64"/>
      <c r="K71" s="64"/>
    </row>
    <row r="72" spans="10:11" ht="24.75" customHeight="1">
      <c r="J72" s="64"/>
      <c r="K72" s="64"/>
    </row>
    <row r="73" spans="10:11" ht="24.75" customHeight="1">
      <c r="J73" s="64"/>
      <c r="K73" s="64"/>
    </row>
    <row r="74" spans="10:11" ht="24.75" customHeight="1">
      <c r="J74" s="64"/>
      <c r="K74" s="64"/>
    </row>
    <row r="75" spans="10:11" ht="24.75" customHeight="1">
      <c r="J75" s="64"/>
      <c r="K75" s="64"/>
    </row>
    <row r="76" spans="10:11" ht="24.75" customHeight="1">
      <c r="J76" s="64"/>
      <c r="K76" s="64"/>
    </row>
    <row r="77" spans="10:11" ht="24.75" customHeight="1">
      <c r="J77" s="64"/>
      <c r="K77" s="64"/>
    </row>
    <row r="78" spans="10:11" ht="12.75">
      <c r="J78" s="64"/>
      <c r="K78" s="64"/>
    </row>
    <row r="79" spans="10:11" ht="12.75">
      <c r="J79" s="64"/>
      <c r="K79" s="100"/>
    </row>
  </sheetData>
  <printOptions horizontalCentered="1"/>
  <pageMargins left="0.25" right="0.5" top="0.27" bottom="0.5" header="0.2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I122"/>
  <sheetViews>
    <sheetView workbookViewId="0" topLeftCell="A1">
      <selection activeCell="B14" sqref="B14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9.140625" style="0" customWidth="1"/>
    <col min="5" max="5" width="13.8515625" style="0" customWidth="1"/>
    <col min="6" max="6" width="13.140625" style="0" customWidth="1"/>
    <col min="7" max="7" width="8.140625" style="0" customWidth="1"/>
    <col min="8" max="8" width="9.8515625" style="46" bestFit="1" customWidth="1"/>
    <col min="9" max="9" width="9.28125" style="0" bestFit="1" customWidth="1"/>
  </cols>
  <sheetData>
    <row r="2" spans="1:2" ht="18.75">
      <c r="A2" s="1" t="s">
        <v>241</v>
      </c>
      <c r="B2" s="2"/>
    </row>
    <row r="3" spans="1:2" ht="15.75">
      <c r="A3" s="3" t="s">
        <v>272</v>
      </c>
      <c r="B3" s="2"/>
    </row>
    <row r="4" spans="1:2" ht="15.75">
      <c r="A4" s="2"/>
      <c r="B4" s="3" t="s">
        <v>0</v>
      </c>
    </row>
    <row r="5" spans="1:2" ht="12.75">
      <c r="A5" s="2"/>
      <c r="B5" s="4" t="s">
        <v>1</v>
      </c>
    </row>
    <row r="6" spans="1:5" ht="12.75">
      <c r="A6" s="2"/>
      <c r="B6" s="4"/>
      <c r="E6" s="94"/>
    </row>
    <row r="7" spans="1:5" ht="12.75">
      <c r="A7" s="5" t="s">
        <v>126</v>
      </c>
      <c r="E7" s="94"/>
    </row>
    <row r="8" ht="12.75">
      <c r="A8" s="5" t="s">
        <v>227</v>
      </c>
    </row>
    <row r="9" spans="5:6" ht="12.75">
      <c r="E9" s="38" t="s">
        <v>2</v>
      </c>
      <c r="F9" s="38" t="s">
        <v>210</v>
      </c>
    </row>
    <row r="10" spans="3:6" ht="12.75">
      <c r="C10" t="s">
        <v>101</v>
      </c>
      <c r="E10" s="38">
        <v>2009</v>
      </c>
      <c r="F10" s="38">
        <v>2008</v>
      </c>
    </row>
    <row r="11" spans="3:6" ht="12.75">
      <c r="C11" s="46"/>
      <c r="E11" s="38" t="s">
        <v>228</v>
      </c>
      <c r="F11" s="38" t="s">
        <v>228</v>
      </c>
    </row>
    <row r="12" spans="3:6" ht="12.75">
      <c r="C12" s="46"/>
      <c r="E12" s="38" t="s">
        <v>43</v>
      </c>
      <c r="F12" s="38" t="s">
        <v>43</v>
      </c>
    </row>
    <row r="13" spans="3:6" ht="12.75">
      <c r="C13" s="46"/>
      <c r="E13" s="38" t="s">
        <v>226</v>
      </c>
      <c r="F13" s="38" t="s">
        <v>229</v>
      </c>
    </row>
    <row r="14" spans="5:6" ht="12.75">
      <c r="E14" s="9" t="s">
        <v>5</v>
      </c>
      <c r="F14" s="9" t="s">
        <v>5</v>
      </c>
    </row>
    <row r="15" spans="1:6" ht="12.75">
      <c r="A15" t="s">
        <v>181</v>
      </c>
      <c r="E15" s="29">
        <v>-256</v>
      </c>
      <c r="F15" s="47">
        <v>-569</v>
      </c>
    </row>
    <row r="16" spans="1:6" ht="12.75">
      <c r="A16" s="5" t="s">
        <v>100</v>
      </c>
      <c r="E16" s="29"/>
      <c r="F16" s="47"/>
    </row>
    <row r="17" spans="1:7" ht="12.75">
      <c r="A17" t="s">
        <v>131</v>
      </c>
      <c r="D17" s="55"/>
      <c r="E17" s="65">
        <v>913</v>
      </c>
      <c r="F17" s="54">
        <v>1114</v>
      </c>
      <c r="G17" s="96"/>
    </row>
    <row r="18" spans="1:9" ht="12.75">
      <c r="A18" t="s">
        <v>160</v>
      </c>
      <c r="D18" s="55"/>
      <c r="E18" s="65">
        <v>27</v>
      </c>
      <c r="F18" s="66">
        <v>27</v>
      </c>
      <c r="G18" s="96"/>
      <c r="I18" s="45"/>
    </row>
    <row r="19" spans="1:7" ht="12.75">
      <c r="A19" t="s">
        <v>106</v>
      </c>
      <c r="D19" s="55"/>
      <c r="E19" s="65">
        <v>0</v>
      </c>
      <c r="F19" s="52">
        <v>141</v>
      </c>
      <c r="G19" s="96"/>
    </row>
    <row r="20" spans="1:9" ht="12.75">
      <c r="A20" t="s">
        <v>104</v>
      </c>
      <c r="D20" s="55"/>
      <c r="E20" s="65">
        <v>7</v>
      </c>
      <c r="F20" s="47">
        <v>36</v>
      </c>
      <c r="G20" s="96"/>
      <c r="I20" s="45"/>
    </row>
    <row r="21" spans="1:7" ht="12.75">
      <c r="A21" t="s">
        <v>102</v>
      </c>
      <c r="D21" s="55"/>
      <c r="E21" s="65">
        <v>-15</v>
      </c>
      <c r="F21" s="52">
        <v>-3</v>
      </c>
      <c r="G21" s="96"/>
    </row>
    <row r="22" spans="1:7" ht="12.75">
      <c r="A22" t="s">
        <v>194</v>
      </c>
      <c r="D22" s="55"/>
      <c r="E22" s="65">
        <v>-499</v>
      </c>
      <c r="F22" s="52">
        <v>27</v>
      </c>
      <c r="G22" s="96"/>
    </row>
    <row r="23" spans="1:7" ht="13.5" thickBot="1">
      <c r="A23" t="s">
        <v>129</v>
      </c>
      <c r="D23" s="55"/>
      <c r="E23" s="122">
        <v>4</v>
      </c>
      <c r="F23" s="123">
        <v>16</v>
      </c>
      <c r="G23" s="96"/>
    </row>
    <row r="24" spans="1:7" ht="12.75">
      <c r="A24" t="s">
        <v>191</v>
      </c>
      <c r="D24" s="55"/>
      <c r="E24" s="66">
        <f>SUM(E15:E23)</f>
        <v>181</v>
      </c>
      <c r="F24" s="47">
        <f>SUM(F15:F23)</f>
        <v>789</v>
      </c>
      <c r="G24" s="96"/>
    </row>
    <row r="25" spans="5:7" ht="12.75">
      <c r="E25" s="29"/>
      <c r="F25" s="47"/>
      <c r="G25" s="96"/>
    </row>
    <row r="26" spans="1:7" ht="12.75">
      <c r="A26" s="5" t="s">
        <v>44</v>
      </c>
      <c r="E26" s="29"/>
      <c r="F26" s="47"/>
      <c r="G26" s="96"/>
    </row>
    <row r="27" spans="1:7" ht="12.75">
      <c r="A27" t="s">
        <v>45</v>
      </c>
      <c r="D27" t="s">
        <v>195</v>
      </c>
      <c r="E27" s="29">
        <v>-304</v>
      </c>
      <c r="F27" s="47">
        <v>1621</v>
      </c>
      <c r="G27" s="96"/>
    </row>
    <row r="28" spans="1:7" ht="12.75">
      <c r="A28" t="s">
        <v>46</v>
      </c>
      <c r="D28" t="s">
        <v>243</v>
      </c>
      <c r="E28" s="29">
        <v>3527</v>
      </c>
      <c r="F28" s="47">
        <v>-275</v>
      </c>
      <c r="G28" s="96"/>
    </row>
    <row r="29" spans="1:7" ht="12.75">
      <c r="A29" t="s">
        <v>47</v>
      </c>
      <c r="D29" t="s">
        <v>244</v>
      </c>
      <c r="E29" s="31">
        <v>498</v>
      </c>
      <c r="F29" s="48">
        <v>315</v>
      </c>
      <c r="G29" s="96"/>
    </row>
    <row r="30" spans="5:7" ht="12.75">
      <c r="E30" s="29"/>
      <c r="F30" s="47"/>
      <c r="G30" s="96"/>
    </row>
    <row r="31" spans="1:7" ht="12.75">
      <c r="A31" t="s">
        <v>198</v>
      </c>
      <c r="E31" s="29">
        <f>SUM(E24:E29)</f>
        <v>3902</v>
      </c>
      <c r="F31" s="29">
        <f>SUM(F24:F29)</f>
        <v>2450</v>
      </c>
      <c r="G31" s="96"/>
    </row>
    <row r="32" spans="1:7" ht="12.75">
      <c r="A32" t="s">
        <v>99</v>
      </c>
      <c r="D32" s="29"/>
      <c r="E32" s="31">
        <v>-286</v>
      </c>
      <c r="F32" s="59">
        <v>-284</v>
      </c>
      <c r="G32" s="96"/>
    </row>
    <row r="33" spans="1:7" ht="12.75">
      <c r="A33" s="5"/>
      <c r="D33" s="29"/>
      <c r="E33" s="29"/>
      <c r="F33" s="47"/>
      <c r="G33" s="96"/>
    </row>
    <row r="34" spans="1:7" ht="12.75">
      <c r="A34" s="5" t="s">
        <v>196</v>
      </c>
      <c r="E34" s="29">
        <f>SUM(E31:E32)</f>
        <v>3616</v>
      </c>
      <c r="F34" s="47">
        <f>SUM(F31:F32)</f>
        <v>2166</v>
      </c>
      <c r="G34" s="96"/>
    </row>
    <row r="35" spans="5:7" ht="10.5" customHeight="1">
      <c r="E35" s="29"/>
      <c r="F35" s="47"/>
      <c r="G35" s="96"/>
    </row>
    <row r="36" spans="1:7" ht="12.75">
      <c r="A36" s="5" t="s">
        <v>48</v>
      </c>
      <c r="E36" s="29"/>
      <c r="F36" s="47"/>
      <c r="G36" s="96"/>
    </row>
    <row r="37" spans="1:7" ht="12.75">
      <c r="A37" t="s">
        <v>49</v>
      </c>
      <c r="E37" s="29">
        <v>15</v>
      </c>
      <c r="F37" s="47">
        <v>3</v>
      </c>
      <c r="G37" s="96"/>
    </row>
    <row r="38" spans="1:7" ht="12.75">
      <c r="A38" t="s">
        <v>50</v>
      </c>
      <c r="D38" s="29"/>
      <c r="E38" s="29">
        <v>-140</v>
      </c>
      <c r="F38" s="47">
        <v>-133</v>
      </c>
      <c r="G38" s="96"/>
    </row>
    <row r="39" spans="1:7" ht="12.75">
      <c r="A39" t="s">
        <v>242</v>
      </c>
      <c r="D39" s="29"/>
      <c r="E39" s="29">
        <v>-250</v>
      </c>
      <c r="F39" s="47">
        <v>0</v>
      </c>
      <c r="G39" s="96"/>
    </row>
    <row r="40" spans="1:7" ht="12.75">
      <c r="A40" t="s">
        <v>127</v>
      </c>
      <c r="D40" s="29"/>
      <c r="E40" s="32">
        <f>SUM(E37:E39)</f>
        <v>-375</v>
      </c>
      <c r="F40" s="32">
        <f>SUM(F37:F38)</f>
        <v>-130</v>
      </c>
      <c r="G40" s="96"/>
    </row>
    <row r="41" spans="4:7" ht="10.5" customHeight="1">
      <c r="D41" s="29"/>
      <c r="E41" s="29"/>
      <c r="F41" s="47"/>
      <c r="G41" s="96"/>
    </row>
    <row r="42" spans="1:7" ht="12.75">
      <c r="A42" s="5" t="s">
        <v>51</v>
      </c>
      <c r="D42" s="29"/>
      <c r="E42" s="29"/>
      <c r="F42" s="47"/>
      <c r="G42" s="96"/>
    </row>
    <row r="43" spans="1:7" ht="12.75">
      <c r="A43" t="s">
        <v>197</v>
      </c>
      <c r="D43" s="29"/>
      <c r="E43" s="128">
        <v>0</v>
      </c>
      <c r="F43" s="52">
        <v>-1069</v>
      </c>
      <c r="G43" s="96"/>
    </row>
    <row r="44" spans="1:7" ht="12.75">
      <c r="A44" t="s">
        <v>103</v>
      </c>
      <c r="D44" s="29"/>
      <c r="E44" s="29">
        <v>-7</v>
      </c>
      <c r="F44" s="47">
        <v>-36</v>
      </c>
      <c r="G44" s="96"/>
    </row>
    <row r="45" spans="1:7" ht="12.75">
      <c r="A45" t="s">
        <v>193</v>
      </c>
      <c r="D45" s="29"/>
      <c r="E45" s="32">
        <f>SUM(E43:E44)</f>
        <v>-7</v>
      </c>
      <c r="F45" s="32">
        <f>SUM(F43:F44)</f>
        <v>-1105</v>
      </c>
      <c r="G45" s="96"/>
    </row>
    <row r="46" spans="4:7" ht="15.75" customHeight="1">
      <c r="D46" s="29"/>
      <c r="E46" s="51"/>
      <c r="F46" s="50"/>
      <c r="G46" s="96"/>
    </row>
    <row r="47" spans="1:7" ht="12.75">
      <c r="A47" t="s">
        <v>52</v>
      </c>
      <c r="D47" s="29"/>
      <c r="E47" s="47">
        <f>+E34+E40+E45</f>
        <v>3234</v>
      </c>
      <c r="F47" s="47">
        <f>+F34+F40+F45</f>
        <v>931</v>
      </c>
      <c r="G47" s="96"/>
    </row>
    <row r="48" spans="4:7" ht="12.75">
      <c r="D48" s="29"/>
      <c r="E48" s="29"/>
      <c r="F48" s="29"/>
      <c r="G48" s="96"/>
    </row>
    <row r="49" spans="1:7" ht="12.75">
      <c r="A49" t="s">
        <v>186</v>
      </c>
      <c r="D49" s="29"/>
      <c r="E49" s="29">
        <v>2885</v>
      </c>
      <c r="F49" s="29">
        <v>1391</v>
      </c>
      <c r="G49" s="96"/>
    </row>
    <row r="50" spans="4:7" ht="12.75">
      <c r="D50" s="29"/>
      <c r="E50" s="29"/>
      <c r="F50" s="29"/>
      <c r="G50" s="96"/>
    </row>
    <row r="51" spans="1:7" ht="13.5" thickBot="1">
      <c r="A51" t="s">
        <v>187</v>
      </c>
      <c r="D51" s="29"/>
      <c r="E51" s="43">
        <f>SUM(E47:E50)</f>
        <v>6119</v>
      </c>
      <c r="F51" s="43">
        <f>SUM(F47:F50)</f>
        <v>2322</v>
      </c>
      <c r="G51" s="96"/>
    </row>
    <row r="52" ht="14.25" customHeight="1" thickTop="1"/>
    <row r="53" ht="12.75">
      <c r="A53" s="5" t="s">
        <v>147</v>
      </c>
    </row>
    <row r="54" ht="12.75">
      <c r="A54" s="5" t="s">
        <v>211</v>
      </c>
    </row>
    <row r="56" spans="3:5" ht="12.75">
      <c r="C56" s="46"/>
      <c r="D56" s="46"/>
      <c r="E56" s="29"/>
    </row>
    <row r="57" spans="3:4" ht="12.75">
      <c r="C57" s="46"/>
      <c r="D57" s="46"/>
    </row>
    <row r="58" spans="3:4" ht="12.75">
      <c r="C58" s="46"/>
      <c r="D58" s="46"/>
    </row>
    <row r="59" spans="3:4" ht="12.75">
      <c r="C59" s="46"/>
      <c r="D59" s="46"/>
    </row>
    <row r="60" spans="3:4" ht="12.75">
      <c r="C60" s="46"/>
      <c r="D60" s="46"/>
    </row>
    <row r="61" spans="3:4" ht="12.75">
      <c r="C61" s="46"/>
      <c r="D61" s="46"/>
    </row>
    <row r="62" spans="3:4" ht="12.75">
      <c r="C62" s="46"/>
      <c r="D62" s="46"/>
    </row>
    <row r="63" spans="3:4" ht="12.75">
      <c r="C63" s="46"/>
      <c r="D63" s="46"/>
    </row>
    <row r="64" spans="3:4" ht="12.75">
      <c r="C64" s="46"/>
      <c r="D64" s="46"/>
    </row>
    <row r="65" spans="3:4" ht="12.75">
      <c r="C65" s="46"/>
      <c r="D65" s="46"/>
    </row>
    <row r="66" spans="3:4" ht="12.75">
      <c r="C66" s="46"/>
      <c r="D66" s="46"/>
    </row>
    <row r="67" spans="3:4" ht="12.75">
      <c r="C67" s="46"/>
      <c r="D67" s="46"/>
    </row>
    <row r="68" spans="3:4" ht="12.75">
      <c r="C68" s="46"/>
      <c r="D68" s="46"/>
    </row>
    <row r="69" spans="3:4" ht="12.75">
      <c r="C69" s="46"/>
      <c r="D69" s="46"/>
    </row>
    <row r="70" spans="3:4" ht="12.75">
      <c r="C70" s="46"/>
      <c r="D70" s="46"/>
    </row>
    <row r="71" spans="3:4" ht="12.75">
      <c r="C71" s="46"/>
      <c r="D71" s="46"/>
    </row>
    <row r="72" spans="3:4" ht="12.75">
      <c r="C72" s="46"/>
      <c r="D72" s="46"/>
    </row>
    <row r="73" spans="3:4" ht="12.75">
      <c r="C73" s="46"/>
      <c r="D73" s="46"/>
    </row>
    <row r="74" spans="3:4" ht="12.75">
      <c r="C74" s="46"/>
      <c r="D74" s="46"/>
    </row>
    <row r="75" spans="3:4" ht="12.75">
      <c r="C75" s="46"/>
      <c r="D75" s="46"/>
    </row>
    <row r="76" spans="3:4" ht="12.75">
      <c r="C76" s="46"/>
      <c r="D76" s="46"/>
    </row>
    <row r="77" spans="3:4" ht="12.75">
      <c r="C77" s="46"/>
      <c r="D77" s="46"/>
    </row>
    <row r="78" spans="3:4" ht="12.75">
      <c r="C78" s="46"/>
      <c r="D78" s="46"/>
    </row>
    <row r="79" spans="3:4" ht="12.75">
      <c r="C79" s="46"/>
      <c r="D79" s="46"/>
    </row>
    <row r="80" spans="3:4" ht="12.75">
      <c r="C80" s="46"/>
      <c r="D80" s="46"/>
    </row>
    <row r="81" spans="3:4" ht="12.75">
      <c r="C81" s="46"/>
      <c r="D81" s="46"/>
    </row>
    <row r="82" spans="3:4" ht="12.75">
      <c r="C82" s="46"/>
      <c r="D82" s="46"/>
    </row>
    <row r="83" spans="3:4" ht="12.75">
      <c r="C83" s="46"/>
      <c r="D83" s="46"/>
    </row>
    <row r="84" spans="3:4" ht="12.75">
      <c r="C84" s="46"/>
      <c r="D84" s="46"/>
    </row>
    <row r="85" spans="3:4" ht="12.75">
      <c r="C85" s="46"/>
      <c r="D85" s="46"/>
    </row>
    <row r="86" spans="3:4" ht="12.75">
      <c r="C86" s="46"/>
      <c r="D86" s="46"/>
    </row>
    <row r="87" spans="3:4" ht="12.75">
      <c r="C87" s="46"/>
      <c r="D87" s="46"/>
    </row>
    <row r="88" spans="3:4" ht="12.75">
      <c r="C88" s="46"/>
      <c r="D88" s="46"/>
    </row>
    <row r="89" spans="3:4" ht="12.75">
      <c r="C89" s="46"/>
      <c r="D89" s="46"/>
    </row>
    <row r="90" spans="3:4" ht="12.75">
      <c r="C90" s="46"/>
      <c r="D90" s="46"/>
    </row>
    <row r="91" spans="3:4" ht="12.75">
      <c r="C91" s="46"/>
      <c r="D91" s="46"/>
    </row>
    <row r="92" spans="3:4" ht="12.75">
      <c r="C92" s="46"/>
      <c r="D92" s="46"/>
    </row>
    <row r="93" spans="3:4" ht="12.75">
      <c r="C93" s="46"/>
      <c r="D93" s="46"/>
    </row>
    <row r="94" spans="3:4" ht="12.75">
      <c r="C94" s="46"/>
      <c r="D94" s="46"/>
    </row>
    <row r="95" spans="3:4" ht="12.75">
      <c r="C95" s="46"/>
      <c r="D95" s="46"/>
    </row>
    <row r="96" spans="3:4" ht="12.75">
      <c r="C96" s="46"/>
      <c r="D96" s="46"/>
    </row>
    <row r="97" spans="3:4" ht="12.75">
      <c r="C97" s="46"/>
      <c r="D97" s="46"/>
    </row>
    <row r="98" spans="3:4" ht="12.75">
      <c r="C98" s="46"/>
      <c r="D98" s="46"/>
    </row>
    <row r="99" spans="3:4" ht="12.75">
      <c r="C99" s="46"/>
      <c r="D99" s="46"/>
    </row>
    <row r="100" spans="3:4" ht="12.75">
      <c r="C100" s="46"/>
      <c r="D100" s="46"/>
    </row>
    <row r="101" spans="3:4" ht="12.75">
      <c r="C101" s="46"/>
      <c r="D101" s="46"/>
    </row>
    <row r="102" spans="3:4" ht="12.75">
      <c r="C102" s="46"/>
      <c r="D102" s="46"/>
    </row>
    <row r="103" spans="3:4" ht="12.75">
      <c r="C103" s="46"/>
      <c r="D103" s="46"/>
    </row>
    <row r="104" spans="3:4" ht="12.75">
      <c r="C104" s="46"/>
      <c r="D104" s="46"/>
    </row>
    <row r="105" spans="3:4" ht="12.75">
      <c r="C105" s="46"/>
      <c r="D105" s="46"/>
    </row>
    <row r="106" spans="3:4" ht="12.75">
      <c r="C106" s="46"/>
      <c r="D106" s="46"/>
    </row>
    <row r="107" spans="3:4" ht="12.75">
      <c r="C107" s="46"/>
      <c r="D107" s="46"/>
    </row>
    <row r="108" spans="3:4" ht="12.75">
      <c r="C108" s="46"/>
      <c r="D108" s="46"/>
    </row>
    <row r="109" spans="3:4" ht="12.75">
      <c r="C109" s="46"/>
      <c r="D109" s="46"/>
    </row>
    <row r="110" spans="3:4" ht="12.75">
      <c r="C110" s="46"/>
      <c r="D110" s="46"/>
    </row>
    <row r="111" spans="3:4" ht="12.75">
      <c r="C111" s="46"/>
      <c r="D111" s="46"/>
    </row>
    <row r="112" spans="3:4" ht="12.75">
      <c r="C112" s="46"/>
      <c r="D112" s="46"/>
    </row>
    <row r="113" spans="3:4" ht="12.75">
      <c r="C113" s="46"/>
      <c r="D113" s="46"/>
    </row>
    <row r="114" spans="3:4" ht="12.75">
      <c r="C114" s="46"/>
      <c r="D114" s="46"/>
    </row>
    <row r="115" spans="3:4" ht="12.75">
      <c r="C115" s="46"/>
      <c r="D115" s="46"/>
    </row>
    <row r="116" spans="3:4" ht="12.75">
      <c r="C116" s="46"/>
      <c r="D116" s="46"/>
    </row>
    <row r="117" spans="3:4" ht="12.75">
      <c r="C117" s="46"/>
      <c r="D117" s="46"/>
    </row>
    <row r="118" spans="3:4" ht="12.75">
      <c r="C118" s="46"/>
      <c r="D118" s="46"/>
    </row>
    <row r="119" spans="3:4" ht="12.75">
      <c r="C119" s="46"/>
      <c r="D119" s="46"/>
    </row>
    <row r="120" spans="3:4" ht="12.75">
      <c r="C120" s="46"/>
      <c r="D120" s="46"/>
    </row>
    <row r="121" spans="3:4" ht="12.75">
      <c r="C121" s="46"/>
      <c r="D121" s="46"/>
    </row>
    <row r="122" spans="3:4" ht="12.75">
      <c r="C122" s="46"/>
      <c r="D122" s="46"/>
    </row>
  </sheetData>
  <printOptions horizontalCentered="1"/>
  <pageMargins left="0.5" right="0.5" top="0.17" bottom="0.17" header="0.17" footer="0.17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4:L37"/>
  <sheetViews>
    <sheetView workbookViewId="0" topLeftCell="A4">
      <selection activeCell="B5" sqref="B5"/>
    </sheetView>
  </sheetViews>
  <sheetFormatPr defaultColWidth="9.140625" defaultRowHeight="12.75"/>
  <cols>
    <col min="6" max="6" width="10.7109375" style="0" customWidth="1"/>
    <col min="7" max="8" width="10.421875" style="0" customWidth="1"/>
    <col min="9" max="9" width="10.00390625" style="0" bestFit="1" customWidth="1"/>
    <col min="10" max="10" width="10.28125" style="0" bestFit="1" customWidth="1"/>
  </cols>
  <sheetData>
    <row r="4" spans="2:3" ht="18.75">
      <c r="B4" s="1" t="s">
        <v>241</v>
      </c>
      <c r="C4" s="2"/>
    </row>
    <row r="5" spans="2:3" ht="15.75">
      <c r="B5" s="3" t="s">
        <v>272</v>
      </c>
      <c r="C5" s="2"/>
    </row>
    <row r="6" spans="2:9" ht="15.75">
      <c r="B6" s="2"/>
      <c r="C6" s="3" t="s">
        <v>0</v>
      </c>
      <c r="I6" t="s">
        <v>105</v>
      </c>
    </row>
    <row r="7" spans="2:3" ht="12.75">
      <c r="B7" s="2"/>
      <c r="C7" s="4" t="s">
        <v>1</v>
      </c>
    </row>
    <row r="9" ht="12.75">
      <c r="B9" s="5" t="s">
        <v>132</v>
      </c>
    </row>
    <row r="10" ht="12.75">
      <c r="B10" s="5" t="s">
        <v>232</v>
      </c>
    </row>
    <row r="11" spans="9:10" ht="12.75">
      <c r="I11" s="130" t="s">
        <v>2</v>
      </c>
      <c r="J11" s="130"/>
    </row>
    <row r="12" spans="6:10" ht="12.75">
      <c r="F12" s="10" t="s">
        <v>121</v>
      </c>
      <c r="G12" s="9"/>
      <c r="H12" s="9"/>
      <c r="I12" s="9"/>
      <c r="J12" s="9"/>
    </row>
    <row r="13" spans="6:10" ht="12.75">
      <c r="F13" s="9" t="s">
        <v>36</v>
      </c>
      <c r="G13" s="9" t="s">
        <v>122</v>
      </c>
      <c r="H13" s="9" t="s">
        <v>123</v>
      </c>
      <c r="I13" s="9" t="s">
        <v>39</v>
      </c>
      <c r="J13" s="9" t="s">
        <v>41</v>
      </c>
    </row>
    <row r="14" spans="6:10" ht="12.75">
      <c r="F14" s="28" t="s">
        <v>37</v>
      </c>
      <c r="G14" s="28" t="s">
        <v>124</v>
      </c>
      <c r="H14" s="28" t="s">
        <v>38</v>
      </c>
      <c r="I14" s="28" t="s">
        <v>40</v>
      </c>
      <c r="J14" s="28"/>
    </row>
    <row r="15" spans="6:10" ht="12.75">
      <c r="F15" s="9" t="s">
        <v>5</v>
      </c>
      <c r="G15" s="9" t="s">
        <v>5</v>
      </c>
      <c r="H15" s="9" t="s">
        <v>5</v>
      </c>
      <c r="I15" s="9" t="s">
        <v>5</v>
      </c>
      <c r="J15" s="9" t="s">
        <v>5</v>
      </c>
    </row>
    <row r="16" ht="12.75">
      <c r="B16" s="7" t="s">
        <v>233</v>
      </c>
    </row>
    <row r="18" spans="2:10" ht="12.75">
      <c r="B18" t="s">
        <v>212</v>
      </c>
      <c r="F18" s="8">
        <v>24300</v>
      </c>
      <c r="G18" s="8">
        <v>5937</v>
      </c>
      <c r="H18" s="8">
        <v>1503</v>
      </c>
      <c r="I18" s="8">
        <v>2553</v>
      </c>
      <c r="J18" s="8">
        <f>SUM(F18:I18)</f>
        <v>34293</v>
      </c>
    </row>
    <row r="19" spans="6:10" ht="12.75">
      <c r="F19" s="8"/>
      <c r="G19" s="8"/>
      <c r="H19" s="8"/>
      <c r="I19" s="8"/>
      <c r="J19" s="8"/>
    </row>
    <row r="20" spans="2:10" ht="12.75">
      <c r="B20" s="33" t="s">
        <v>182</v>
      </c>
      <c r="F20" s="34"/>
      <c r="G20" s="34"/>
      <c r="H20" s="34"/>
      <c r="I20" s="86">
        <f>+'Income Statements'!I32</f>
        <v>-256</v>
      </c>
      <c r="J20" s="29">
        <f>+I20</f>
        <v>-256</v>
      </c>
    </row>
    <row r="21" spans="2:10" ht="12.75">
      <c r="B21" t="s">
        <v>42</v>
      </c>
      <c r="F21" s="34"/>
      <c r="G21" s="34"/>
      <c r="H21" s="34"/>
      <c r="I21" s="29"/>
      <c r="J21" s="8"/>
    </row>
    <row r="22" spans="6:10" ht="12.75">
      <c r="F22" s="8"/>
      <c r="G22" s="8"/>
      <c r="H22" s="8"/>
      <c r="I22" s="29"/>
      <c r="J22" s="8"/>
    </row>
    <row r="23" spans="2:12" ht="13.5" thickBot="1">
      <c r="B23" t="s">
        <v>234</v>
      </c>
      <c r="F23" s="25">
        <f>SUM(F18:F22)</f>
        <v>24300</v>
      </c>
      <c r="G23" s="25">
        <f>SUM(G18:G22)</f>
        <v>5937</v>
      </c>
      <c r="H23" s="25">
        <f>SUM(H18:H22)</f>
        <v>1503</v>
      </c>
      <c r="I23" s="25">
        <f>SUM(I18:I22)</f>
        <v>2297</v>
      </c>
      <c r="J23" s="25">
        <f>SUM(J18:J22)</f>
        <v>34037</v>
      </c>
      <c r="K23" s="8"/>
      <c r="L23" s="8"/>
    </row>
    <row r="24" spans="6:10" ht="13.5" thickTop="1">
      <c r="F24" s="8"/>
      <c r="G24" s="8"/>
      <c r="H24" s="8"/>
      <c r="I24" s="8"/>
      <c r="J24" s="8"/>
    </row>
    <row r="25" spans="6:10" ht="12.75">
      <c r="F25" s="8"/>
      <c r="G25" s="8"/>
      <c r="H25" s="8"/>
      <c r="I25" s="8"/>
      <c r="J25" s="8"/>
    </row>
    <row r="26" spans="2:10" ht="12.75">
      <c r="B26" s="7" t="s">
        <v>235</v>
      </c>
      <c r="F26" s="8"/>
      <c r="G26" s="8"/>
      <c r="H26" s="8"/>
      <c r="I26" s="8"/>
      <c r="J26" s="8"/>
    </row>
    <row r="27" spans="6:10" ht="12.75">
      <c r="F27" s="8"/>
      <c r="G27" s="8"/>
      <c r="H27" s="8"/>
      <c r="I27" s="8"/>
      <c r="J27" s="8"/>
    </row>
    <row r="28" spans="2:10" ht="12.75">
      <c r="B28" t="s">
        <v>213</v>
      </c>
      <c r="F28" s="8">
        <v>24300</v>
      </c>
      <c r="G28" s="8">
        <v>5937</v>
      </c>
      <c r="H28" s="8">
        <v>1539</v>
      </c>
      <c r="I28" s="8">
        <v>4859</v>
      </c>
      <c r="J28" s="47">
        <f>SUM(F28:I28)</f>
        <v>36635</v>
      </c>
    </row>
    <row r="29" spans="6:10" ht="12.75">
      <c r="F29" s="8"/>
      <c r="G29" s="8"/>
      <c r="H29" s="8"/>
      <c r="I29" s="8"/>
      <c r="J29" s="47"/>
    </row>
    <row r="30" spans="2:10" ht="12.75">
      <c r="B30" t="s">
        <v>183</v>
      </c>
      <c r="F30" s="8"/>
      <c r="G30" s="8"/>
      <c r="H30" s="8"/>
      <c r="I30" s="47">
        <v>-569</v>
      </c>
      <c r="J30" s="47">
        <f>+I30</f>
        <v>-569</v>
      </c>
    </row>
    <row r="31" spans="2:10" ht="12.75">
      <c r="B31" t="s">
        <v>42</v>
      </c>
      <c r="F31" s="8"/>
      <c r="G31" s="8"/>
      <c r="H31" s="8"/>
      <c r="I31" s="47"/>
      <c r="J31" s="47"/>
    </row>
    <row r="32" spans="6:10" ht="12.75">
      <c r="F32" s="8"/>
      <c r="G32" s="8"/>
      <c r="H32" s="8"/>
      <c r="I32" s="47"/>
      <c r="J32" s="47"/>
    </row>
    <row r="33" spans="2:10" ht="13.5" thickBot="1">
      <c r="B33" t="s">
        <v>236</v>
      </c>
      <c r="F33" s="25">
        <f>SUM(F28:F30)</f>
        <v>24300</v>
      </c>
      <c r="G33" s="25">
        <f>SUM(G28:G30)</f>
        <v>5937</v>
      </c>
      <c r="H33" s="25">
        <f>SUM(H28:H30)</f>
        <v>1539</v>
      </c>
      <c r="I33" s="25">
        <f>+I30+I28</f>
        <v>4290</v>
      </c>
      <c r="J33" s="25">
        <f>SUM(J28:J32)</f>
        <v>36066</v>
      </c>
    </row>
    <row r="34" ht="13.5" thickTop="1"/>
    <row r="36" ht="12.75">
      <c r="B36" s="5" t="s">
        <v>133</v>
      </c>
    </row>
    <row r="37" ht="12.75">
      <c r="B37" s="5" t="s">
        <v>214</v>
      </c>
    </row>
  </sheetData>
  <mergeCells count="1">
    <mergeCell ref="I11:J11"/>
  </mergeCells>
  <printOptions/>
  <pageMargins left="0.25" right="0.25" top="0.17" bottom="0.16" header="0.17" footer="0.16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J223"/>
  <sheetViews>
    <sheetView tabSelected="1" workbookViewId="0" topLeftCell="A109">
      <selection activeCell="C120" sqref="C120"/>
    </sheetView>
  </sheetViews>
  <sheetFormatPr defaultColWidth="9.140625" defaultRowHeight="12.75"/>
  <cols>
    <col min="1" max="1" width="12.140625" style="0" customWidth="1"/>
    <col min="2" max="2" width="9.8515625" style="0" customWidth="1"/>
    <col min="3" max="3" width="10.28125" style="0" customWidth="1"/>
    <col min="4" max="4" width="9.8515625" style="0" customWidth="1"/>
    <col min="5" max="5" width="22.140625" style="0" customWidth="1"/>
    <col min="6" max="6" width="9.7109375" style="0" customWidth="1"/>
    <col min="7" max="7" width="9.00390625" style="0" customWidth="1"/>
    <col min="8" max="8" width="8.57421875" style="0" customWidth="1"/>
    <col min="9" max="9" width="9.57421875" style="0" customWidth="1"/>
    <col min="10" max="10" width="13.28125" style="0" customWidth="1"/>
  </cols>
  <sheetData>
    <row r="4" spans="3:4" ht="18.75">
      <c r="C4" s="1" t="s">
        <v>240</v>
      </c>
      <c r="D4" s="2"/>
    </row>
    <row r="5" spans="3:4" ht="15.75">
      <c r="C5" s="3" t="s">
        <v>272</v>
      </c>
      <c r="D5" s="2"/>
    </row>
    <row r="6" spans="3:4" ht="15.75">
      <c r="C6" s="2"/>
      <c r="D6" s="3" t="s">
        <v>0</v>
      </c>
    </row>
    <row r="7" spans="3:4" ht="12.75">
      <c r="C7" s="2"/>
      <c r="D7" s="4" t="s">
        <v>1</v>
      </c>
    </row>
    <row r="9" ht="15.75">
      <c r="A9" s="30" t="s">
        <v>237</v>
      </c>
    </row>
    <row r="10" ht="12.75">
      <c r="A10" s="33"/>
    </row>
    <row r="11" ht="12.75">
      <c r="A11" s="7" t="s">
        <v>71</v>
      </c>
    </row>
    <row r="13" ht="12.75">
      <c r="A13" s="6" t="s">
        <v>119</v>
      </c>
    </row>
    <row r="14" ht="12.75">
      <c r="A14" t="s">
        <v>161</v>
      </c>
    </row>
    <row r="15" ht="12.75">
      <c r="A15" t="s">
        <v>189</v>
      </c>
    </row>
    <row r="16" ht="12.75">
      <c r="A16" t="s">
        <v>259</v>
      </c>
    </row>
    <row r="19" ht="12.75">
      <c r="A19" t="s">
        <v>199</v>
      </c>
    </row>
    <row r="20" ht="12.75">
      <c r="A20" t="s">
        <v>215</v>
      </c>
    </row>
    <row r="21" ht="12.75">
      <c r="A21" t="s">
        <v>200</v>
      </c>
    </row>
    <row r="22" ht="12.75">
      <c r="A22" t="s">
        <v>179</v>
      </c>
    </row>
    <row r="23" ht="12.75">
      <c r="A23" t="s">
        <v>216</v>
      </c>
    </row>
    <row r="25" ht="12.75">
      <c r="A25" t="s">
        <v>201</v>
      </c>
    </row>
    <row r="26" ht="12.75">
      <c r="A26" t="s">
        <v>257</v>
      </c>
    </row>
    <row r="27" ht="12.75">
      <c r="A27" t="s">
        <v>260</v>
      </c>
    </row>
    <row r="28" spans="1:6" ht="15.75">
      <c r="A28" t="s">
        <v>269</v>
      </c>
      <c r="F28" s="101"/>
    </row>
    <row r="30" spans="5:8" ht="12.75">
      <c r="E30" s="17"/>
      <c r="F30" s="17"/>
      <c r="G30" s="17"/>
      <c r="H30" s="17"/>
    </row>
    <row r="31" spans="1:8" ht="12.75">
      <c r="A31" t="s">
        <v>220</v>
      </c>
      <c r="B31" t="s">
        <v>261</v>
      </c>
      <c r="E31" s="17"/>
      <c r="F31" s="17"/>
      <c r="G31" s="17"/>
      <c r="H31" s="17"/>
    </row>
    <row r="32" spans="1:8" ht="12.75">
      <c r="A32" t="s">
        <v>221</v>
      </c>
      <c r="B32" t="s">
        <v>262</v>
      </c>
      <c r="E32" s="17"/>
      <c r="F32" s="17"/>
      <c r="G32" s="17"/>
      <c r="H32" s="17"/>
    </row>
    <row r="33" spans="2:8" ht="12.75">
      <c r="B33" t="s">
        <v>223</v>
      </c>
      <c r="E33" s="17"/>
      <c r="F33" s="17"/>
      <c r="G33" s="17"/>
      <c r="H33" s="17"/>
    </row>
    <row r="34" spans="1:6" ht="12.75">
      <c r="A34" t="s">
        <v>219</v>
      </c>
      <c r="B34" t="s">
        <v>263</v>
      </c>
      <c r="E34" s="17"/>
      <c r="F34" s="17"/>
    </row>
    <row r="35" spans="2:6" ht="12.75">
      <c r="B35" t="s">
        <v>223</v>
      </c>
      <c r="E35" s="17"/>
      <c r="F35" s="17"/>
    </row>
    <row r="36" spans="1:6" ht="12.75">
      <c r="A36" t="s">
        <v>222</v>
      </c>
      <c r="B36" t="s">
        <v>264</v>
      </c>
      <c r="E36" s="17"/>
      <c r="F36" s="17"/>
    </row>
    <row r="37" spans="1:3" ht="12.75">
      <c r="A37" t="s">
        <v>265</v>
      </c>
      <c r="C37" s="11" t="s">
        <v>266</v>
      </c>
    </row>
    <row r="38" spans="1:3" ht="12.75">
      <c r="A38" t="s">
        <v>267</v>
      </c>
      <c r="C38" s="11" t="s">
        <v>268</v>
      </c>
    </row>
    <row r="40" ht="12.75">
      <c r="A40" t="s">
        <v>270</v>
      </c>
    </row>
    <row r="42" ht="12.75">
      <c r="A42" t="s">
        <v>105</v>
      </c>
    </row>
    <row r="43" ht="12.75">
      <c r="A43" s="6" t="s">
        <v>120</v>
      </c>
    </row>
    <row r="44" ht="12.75">
      <c r="A44" t="s">
        <v>173</v>
      </c>
    </row>
    <row r="46" ht="12.75">
      <c r="A46" s="6" t="s">
        <v>53</v>
      </c>
    </row>
    <row r="47" ht="12.75">
      <c r="A47" t="s">
        <v>54</v>
      </c>
    </row>
    <row r="49" ht="12.75">
      <c r="A49" s="6" t="s">
        <v>55</v>
      </c>
    </row>
    <row r="50" ht="12.75">
      <c r="A50" t="s">
        <v>56</v>
      </c>
    </row>
    <row r="52" ht="12.75">
      <c r="A52" s="6" t="s">
        <v>57</v>
      </c>
    </row>
    <row r="53" ht="12.75">
      <c r="A53" t="s">
        <v>109</v>
      </c>
    </row>
    <row r="55" ht="12.75">
      <c r="A55" s="6" t="s">
        <v>58</v>
      </c>
    </row>
    <row r="56" ht="12.75">
      <c r="A56" t="s">
        <v>166</v>
      </c>
    </row>
    <row r="57" ht="12.75">
      <c r="A57" t="s">
        <v>167</v>
      </c>
    </row>
    <row r="61" ht="12.75">
      <c r="A61" s="6" t="s">
        <v>59</v>
      </c>
    </row>
    <row r="62" ht="12.75">
      <c r="A62" t="s">
        <v>125</v>
      </c>
    </row>
    <row r="64" ht="12.75">
      <c r="A64" s="6" t="s">
        <v>60</v>
      </c>
    </row>
    <row r="65" ht="12.75">
      <c r="A65" t="s">
        <v>152</v>
      </c>
    </row>
    <row r="66" ht="12.75">
      <c r="A66" t="s">
        <v>174</v>
      </c>
    </row>
    <row r="68" ht="12.75">
      <c r="A68" s="6" t="s">
        <v>61</v>
      </c>
    </row>
    <row r="69" ht="12.75">
      <c r="A69" t="s">
        <v>62</v>
      </c>
    </row>
    <row r="70" ht="12.75">
      <c r="A70" t="s">
        <v>63</v>
      </c>
    </row>
    <row r="72" ht="12.75">
      <c r="A72" s="6" t="s">
        <v>64</v>
      </c>
    </row>
    <row r="73" ht="12.75">
      <c r="A73" t="s">
        <v>148</v>
      </c>
    </row>
    <row r="76" ht="12.75">
      <c r="A76" s="6" t="s">
        <v>65</v>
      </c>
    </row>
    <row r="77" ht="12.75">
      <c r="A77" t="s">
        <v>66</v>
      </c>
    </row>
    <row r="79" ht="12.75">
      <c r="A79" s="6" t="s">
        <v>67</v>
      </c>
    </row>
    <row r="80" ht="12.75">
      <c r="A80" t="s">
        <v>239</v>
      </c>
    </row>
    <row r="83" ht="12.75">
      <c r="A83" s="6" t="s">
        <v>68</v>
      </c>
    </row>
    <row r="84" ht="12.75">
      <c r="A84" t="s">
        <v>238</v>
      </c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spans="3:4" ht="18.75">
      <c r="C121" s="1" t="s">
        <v>240</v>
      </c>
      <c r="D121" s="2"/>
    </row>
    <row r="122" spans="3:4" ht="15.75">
      <c r="C122" s="3" t="s">
        <v>272</v>
      </c>
      <c r="D122" s="2"/>
    </row>
    <row r="123" spans="3:4" ht="15.75">
      <c r="C123" s="2"/>
      <c r="D123" s="3" t="s">
        <v>0</v>
      </c>
    </row>
    <row r="124" spans="3:4" ht="12.75">
      <c r="C124" s="2"/>
      <c r="D124" s="4" t="s">
        <v>1</v>
      </c>
    </row>
    <row r="126" ht="15.75">
      <c r="A126" s="30" t="s">
        <v>237</v>
      </c>
    </row>
    <row r="127" ht="12.75">
      <c r="A127" s="33"/>
    </row>
    <row r="128" ht="12.75">
      <c r="A128" s="7" t="s">
        <v>70</v>
      </c>
    </row>
    <row r="129" ht="12.75">
      <c r="E129" s="94"/>
    </row>
    <row r="130" spans="1:5" ht="12.75">
      <c r="A130" s="6" t="s">
        <v>69</v>
      </c>
      <c r="E130" s="94"/>
    </row>
    <row r="131" ht="12.75">
      <c r="A131" t="s">
        <v>255</v>
      </c>
    </row>
    <row r="132" ht="12.75">
      <c r="A132" t="s">
        <v>245</v>
      </c>
    </row>
    <row r="133" ht="12.75">
      <c r="A133" t="s">
        <v>246</v>
      </c>
    </row>
    <row r="134" spans="1:10" ht="12.75">
      <c r="A134" t="s">
        <v>247</v>
      </c>
      <c r="J134" s="46"/>
    </row>
    <row r="135" ht="12.75">
      <c r="A135" t="s">
        <v>271</v>
      </c>
    </row>
    <row r="136" ht="12.75">
      <c r="A136" t="s">
        <v>249</v>
      </c>
    </row>
    <row r="137" ht="12.75">
      <c r="A137" t="s">
        <v>250</v>
      </c>
    </row>
    <row r="138" ht="12.75">
      <c r="A138" t="s">
        <v>258</v>
      </c>
    </row>
    <row r="140" spans="1:10" ht="12.75">
      <c r="A140" s="6" t="s">
        <v>178</v>
      </c>
      <c r="J140" s="46"/>
    </row>
    <row r="141" spans="1:10" ht="12.75">
      <c r="A141" t="s">
        <v>256</v>
      </c>
      <c r="J141" s="46"/>
    </row>
    <row r="142" spans="1:10" ht="12.75">
      <c r="A142" t="s">
        <v>251</v>
      </c>
      <c r="J142" s="46"/>
    </row>
    <row r="143" spans="1:10" ht="12.75">
      <c r="A143" t="s">
        <v>252</v>
      </c>
      <c r="J143" s="46"/>
    </row>
    <row r="144" spans="1:10" ht="12.75">
      <c r="A144" t="s">
        <v>253</v>
      </c>
      <c r="J144" s="46"/>
    </row>
    <row r="145" ht="12.75">
      <c r="J145" s="46"/>
    </row>
    <row r="146" spans="1:10" ht="12.75">
      <c r="A146" s="6" t="s">
        <v>107</v>
      </c>
      <c r="J146" s="46"/>
    </row>
    <row r="147" spans="1:10" ht="12.75">
      <c r="A147" t="s">
        <v>254</v>
      </c>
      <c r="J147" s="46"/>
    </row>
    <row r="148" spans="1:10" ht="12.75">
      <c r="A148" t="s">
        <v>218</v>
      </c>
      <c r="J148" s="46"/>
    </row>
    <row r="149" spans="1:10" ht="12.75">
      <c r="A149" t="s">
        <v>205</v>
      </c>
      <c r="J149" s="46"/>
    </row>
    <row r="151" ht="12.75">
      <c r="A151" s="6" t="s">
        <v>108</v>
      </c>
    </row>
    <row r="152" ht="12.75">
      <c r="A152" t="s">
        <v>110</v>
      </c>
    </row>
    <row r="154" spans="1:7" ht="12.75">
      <c r="A154" s="6" t="s">
        <v>72</v>
      </c>
      <c r="F154" s="9" t="s">
        <v>164</v>
      </c>
      <c r="G154" t="s">
        <v>164</v>
      </c>
    </row>
    <row r="155" spans="1:9" ht="12.75">
      <c r="A155" t="s">
        <v>73</v>
      </c>
      <c r="F155" s="9" t="s">
        <v>165</v>
      </c>
      <c r="G155" t="s">
        <v>165</v>
      </c>
      <c r="H155" s="131" t="s">
        <v>75</v>
      </c>
      <c r="I155" s="131"/>
    </row>
    <row r="156" spans="6:9" ht="12.75">
      <c r="F156" s="9" t="s">
        <v>225</v>
      </c>
      <c r="G156" t="s">
        <v>231</v>
      </c>
      <c r="H156" t="s">
        <v>225</v>
      </c>
      <c r="I156" t="s">
        <v>231</v>
      </c>
    </row>
    <row r="157" spans="6:9" ht="12.75">
      <c r="F157" s="9" t="s">
        <v>5</v>
      </c>
      <c r="G157" t="s">
        <v>5</v>
      </c>
      <c r="H157" s="27" t="s">
        <v>5</v>
      </c>
      <c r="I157" s="9" t="s">
        <v>5</v>
      </c>
    </row>
    <row r="158" spans="1:9" ht="12.75">
      <c r="A158" t="s">
        <v>76</v>
      </c>
      <c r="H158" s="27"/>
      <c r="I158" s="27"/>
    </row>
    <row r="159" spans="1:9" ht="12.75">
      <c r="A159" t="s">
        <v>118</v>
      </c>
      <c r="F159" s="66">
        <v>0</v>
      </c>
      <c r="G159" s="65">
        <v>0</v>
      </c>
      <c r="H159" s="66">
        <v>0</v>
      </c>
      <c r="I159" s="66">
        <v>0</v>
      </c>
    </row>
    <row r="160" spans="1:9" ht="12.75">
      <c r="A160" t="s">
        <v>176</v>
      </c>
      <c r="F160" s="66">
        <v>0</v>
      </c>
      <c r="G160" s="65">
        <v>0</v>
      </c>
      <c r="H160" s="66">
        <f>+F160</f>
        <v>0</v>
      </c>
      <c r="I160" s="66">
        <f>+G160</f>
        <v>0</v>
      </c>
    </row>
    <row r="161" spans="6:9" ht="12.75">
      <c r="F161" s="72">
        <f>SUM(F159:F160)</f>
        <v>0</v>
      </c>
      <c r="G161" s="72">
        <f>+G160+G159</f>
        <v>0</v>
      </c>
      <c r="H161" s="72">
        <f>+H160+H159</f>
        <v>0</v>
      </c>
      <c r="I161" s="72">
        <f>+I160+I159</f>
        <v>0</v>
      </c>
    </row>
    <row r="162" spans="6:9" ht="12.75">
      <c r="F162" s="71"/>
      <c r="G162" s="71"/>
      <c r="H162" s="71"/>
      <c r="I162" s="71"/>
    </row>
    <row r="163" ht="12.75">
      <c r="A163" s="6" t="s">
        <v>77</v>
      </c>
    </row>
    <row r="164" ht="12.75">
      <c r="A164" t="s">
        <v>78</v>
      </c>
    </row>
    <row r="166" ht="12.75">
      <c r="A166" s="6" t="s">
        <v>79</v>
      </c>
    </row>
    <row r="167" ht="12.75">
      <c r="A167" t="s">
        <v>80</v>
      </c>
    </row>
    <row r="168" ht="12.75">
      <c r="A168" t="s">
        <v>206</v>
      </c>
    </row>
    <row r="171" ht="12.75">
      <c r="A171" s="6" t="s">
        <v>81</v>
      </c>
    </row>
    <row r="172" ht="12.75">
      <c r="A172" t="s">
        <v>172</v>
      </c>
    </row>
    <row r="174" spans="3:7" ht="12.75">
      <c r="C174" s="46"/>
      <c r="D174" s="46"/>
      <c r="E174" s="46"/>
      <c r="F174" s="46"/>
      <c r="G174" s="46"/>
    </row>
    <row r="175" spans="3:7" ht="12.75">
      <c r="C175" s="46"/>
      <c r="D175" s="46"/>
      <c r="E175" s="46"/>
      <c r="F175" s="46"/>
      <c r="G175" s="46"/>
    </row>
    <row r="176" spans="3:7" ht="12.75">
      <c r="C176" s="46"/>
      <c r="D176" s="46"/>
      <c r="E176" s="46"/>
      <c r="F176" s="46"/>
      <c r="G176" s="46"/>
    </row>
    <row r="177" ht="12.75">
      <c r="G177" t="s">
        <v>177</v>
      </c>
    </row>
    <row r="183" ht="12.75">
      <c r="A183" s="6" t="s">
        <v>82</v>
      </c>
    </row>
    <row r="184" spans="1:7" ht="12.75">
      <c r="A184" t="s">
        <v>190</v>
      </c>
      <c r="F184" s="9" t="s">
        <v>225</v>
      </c>
      <c r="G184" s="9" t="s">
        <v>231</v>
      </c>
    </row>
    <row r="185" spans="6:7" ht="12.75">
      <c r="F185" s="61" t="s">
        <v>150</v>
      </c>
      <c r="G185" s="61" t="s">
        <v>150</v>
      </c>
    </row>
    <row r="186" spans="2:7" ht="12.75">
      <c r="B186" t="s">
        <v>149</v>
      </c>
      <c r="F186" s="9"/>
      <c r="G186" s="9"/>
    </row>
    <row r="187" spans="3:7" ht="12.75">
      <c r="C187" t="s">
        <v>151</v>
      </c>
      <c r="F187" s="62">
        <v>0</v>
      </c>
      <c r="G187" s="66">
        <v>885</v>
      </c>
    </row>
    <row r="188" spans="6:7" ht="13.5" thickBot="1">
      <c r="F188" s="63">
        <f>SUM(F187:F187)</f>
        <v>0</v>
      </c>
      <c r="G188" s="63">
        <f>SUM(G187:G187)</f>
        <v>885</v>
      </c>
    </row>
    <row r="189" ht="13.5" thickTop="1"/>
    <row r="191" ht="12.75">
      <c r="A191" s="6" t="s">
        <v>83</v>
      </c>
    </row>
    <row r="192" ht="12.75">
      <c r="A192" t="s">
        <v>84</v>
      </c>
    </row>
    <row r="194" ht="12.75">
      <c r="A194" s="6" t="s">
        <v>85</v>
      </c>
    </row>
    <row r="195" ht="12.75">
      <c r="A195" t="s">
        <v>86</v>
      </c>
    </row>
    <row r="198" spans="1:7" ht="12.75">
      <c r="A198" s="6" t="s">
        <v>87</v>
      </c>
      <c r="G198" t="s">
        <v>88</v>
      </c>
    </row>
    <row r="199" spans="7:9" ht="12.75">
      <c r="G199" s="9">
        <v>2009</v>
      </c>
      <c r="I199" s="9">
        <v>2008</v>
      </c>
    </row>
    <row r="200" spans="7:9" ht="12.75">
      <c r="G200" s="9" t="s">
        <v>5</v>
      </c>
      <c r="I200" s="9" t="s">
        <v>5</v>
      </c>
    </row>
    <row r="201" spans="1:9" ht="12.75">
      <c r="A201" t="s">
        <v>89</v>
      </c>
      <c r="G201" s="37" t="s">
        <v>162</v>
      </c>
      <c r="H201" s="36"/>
      <c r="I201" s="37" t="s">
        <v>162</v>
      </c>
    </row>
    <row r="202" spans="6:9" ht="12.75">
      <c r="F202" s="68"/>
      <c r="G202" s="69"/>
      <c r="H202" s="70"/>
      <c r="I202" s="69"/>
    </row>
    <row r="203" spans="6:9" ht="12.75">
      <c r="F203" s="17"/>
      <c r="G203" s="17"/>
      <c r="H203" s="17"/>
      <c r="I203" s="17"/>
    </row>
    <row r="205" spans="1:2" ht="12.75">
      <c r="A205" s="6" t="s">
        <v>90</v>
      </c>
      <c r="B205" s="5" t="s">
        <v>91</v>
      </c>
    </row>
    <row r="206" spans="6:9" ht="12.75">
      <c r="F206" s="132" t="s">
        <v>74</v>
      </c>
      <c r="G206" s="132"/>
      <c r="H206" t="s">
        <v>75</v>
      </c>
      <c r="I206" s="73"/>
    </row>
    <row r="207" spans="6:9" ht="12.75">
      <c r="F207" s="9" t="s">
        <v>225</v>
      </c>
      <c r="G207" s="9" t="s">
        <v>231</v>
      </c>
      <c r="H207" s="9" t="s">
        <v>225</v>
      </c>
      <c r="I207" s="9" t="s">
        <v>231</v>
      </c>
    </row>
    <row r="208" spans="6:9" ht="12.75">
      <c r="F208" s="9"/>
      <c r="G208" s="9"/>
      <c r="H208" s="9"/>
      <c r="I208" s="9"/>
    </row>
    <row r="209" spans="2:9" ht="12.75">
      <c r="B209" t="s">
        <v>188</v>
      </c>
      <c r="F209" s="47">
        <f>+'Income Statements'!F32</f>
        <v>582</v>
      </c>
      <c r="G209" s="47">
        <f>+'Income Statements'!G32</f>
        <v>810</v>
      </c>
      <c r="H209" s="29">
        <f>+'Income Statements'!I32</f>
        <v>-256</v>
      </c>
      <c r="I209" s="29">
        <v>-569</v>
      </c>
    </row>
    <row r="210" spans="6:9" ht="12.75">
      <c r="F210" s="8"/>
      <c r="G210" s="47"/>
      <c r="H210" s="8"/>
      <c r="I210" s="8"/>
    </row>
    <row r="211" spans="2:9" ht="12.75">
      <c r="B211" t="s">
        <v>207</v>
      </c>
      <c r="F211" s="8">
        <v>243000</v>
      </c>
      <c r="G211" s="47">
        <v>243000</v>
      </c>
      <c r="H211" s="8">
        <v>243000</v>
      </c>
      <c r="I211" s="8">
        <v>243000</v>
      </c>
    </row>
    <row r="212" spans="6:9" ht="12.75">
      <c r="F212" s="26"/>
      <c r="G212" s="48"/>
      <c r="H212" s="26"/>
      <c r="I212" s="26"/>
    </row>
    <row r="213" ht="12.75">
      <c r="G213" s="47"/>
    </row>
    <row r="214" spans="2:9" ht="12.75">
      <c r="B214" t="s">
        <v>92</v>
      </c>
      <c r="F214" s="42">
        <f>F209/F211*100</f>
        <v>0.23950617283950618</v>
      </c>
      <c r="G214" s="53">
        <f>+G209/G211*100</f>
        <v>0.33333333333333337</v>
      </c>
      <c r="H214" s="42">
        <f>H209/H211*100</f>
        <v>-0.10534979423868314</v>
      </c>
      <c r="I214" s="46">
        <f>+I209/I211*100</f>
        <v>-0.23415637860082303</v>
      </c>
    </row>
    <row r="216" ht="12.75">
      <c r="B216" s="5" t="s">
        <v>93</v>
      </c>
    </row>
    <row r="217" spans="2:9" ht="12.75">
      <c r="B217" t="s">
        <v>94</v>
      </c>
      <c r="F217" s="9" t="s">
        <v>21</v>
      </c>
      <c r="G217" s="9" t="s">
        <v>21</v>
      </c>
      <c r="H217" s="9" t="s">
        <v>21</v>
      </c>
      <c r="I217" s="9" t="s">
        <v>21</v>
      </c>
    </row>
    <row r="221" ht="12.75">
      <c r="A221" s="6" t="s">
        <v>95</v>
      </c>
    </row>
    <row r="222" ht="12.75">
      <c r="A222" t="s">
        <v>96</v>
      </c>
    </row>
    <row r="223" ht="12.75">
      <c r="A223" t="s">
        <v>248</v>
      </c>
    </row>
  </sheetData>
  <mergeCells count="2">
    <mergeCell ref="H155:I155"/>
    <mergeCell ref="F206:G206"/>
  </mergeCells>
  <printOptions horizontalCentered="1"/>
  <pageMargins left="0.25" right="0.2" top="0.3" bottom="0.5" header="0.27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Secretarial Masters Sdn Bhd</cp:lastModifiedBy>
  <cp:lastPrinted>2009-08-26T07:31:36Z</cp:lastPrinted>
  <dcterms:created xsi:type="dcterms:W3CDTF">2004-11-01T00:02:24Z</dcterms:created>
  <dcterms:modified xsi:type="dcterms:W3CDTF">2009-08-26T07:32:51Z</dcterms:modified>
  <cp:category/>
  <cp:version/>
  <cp:contentType/>
  <cp:contentStatus/>
</cp:coreProperties>
</file>